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NovaPLAN 2025 I IZVRŠENJE 2022 (2)\"/>
    </mc:Choice>
  </mc:AlternateContent>
  <bookViews>
    <workbookView xWindow="0" yWindow="0" windowWidth="20490" windowHeight="7755" firstSheet="1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52511"/>
</workbook>
</file>

<file path=xl/calcChain.xml><?xml version="1.0" encoding="utf-8"?>
<calcChain xmlns="http://schemas.openxmlformats.org/spreadsheetml/2006/main">
  <c r="H19" i="7" l="1"/>
  <c r="H11" i="7" l="1"/>
  <c r="F44" i="7" l="1"/>
  <c r="F46" i="7"/>
  <c r="F19" i="7"/>
  <c r="F55" i="7" l="1"/>
  <c r="H44" i="7" l="1"/>
  <c r="H55" i="7"/>
  <c r="G34" i="1"/>
  <c r="G37" i="1" s="1"/>
  <c r="H34" i="1" s="1"/>
  <c r="H37" i="1" s="1"/>
  <c r="I34" i="1" s="1"/>
  <c r="I37" i="1" s="1"/>
  <c r="J34" i="1" s="1"/>
  <c r="J37" i="1" s="1"/>
  <c r="J29" i="1"/>
  <c r="J28" i="1"/>
  <c r="H28" i="1"/>
  <c r="J21" i="1"/>
  <c r="I21" i="1"/>
  <c r="H21" i="1"/>
  <c r="G21" i="1"/>
  <c r="F21" i="1"/>
  <c r="J14" i="1"/>
  <c r="H14" i="1"/>
  <c r="G22" i="1" l="1"/>
  <c r="F22" i="1"/>
  <c r="F28" i="1" s="1"/>
  <c r="H22" i="1"/>
  <c r="J22" i="1"/>
  <c r="H10" i="7" l="1"/>
  <c r="F8" i="7" l="1"/>
</calcChain>
</file>

<file path=xl/sharedStrings.xml><?xml version="1.0" encoding="utf-8"?>
<sst xmlns="http://schemas.openxmlformats.org/spreadsheetml/2006/main" count="260" uniqueCount="152">
  <si>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</si>
  <si>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</si>
  <si>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</si>
  <si>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</si>
  <si>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</si>
  <si>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</si>
  <si>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</si>
  <si>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</si>
  <si>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</si>
  <si>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</si>
  <si>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</si>
  <si>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</si>
  <si>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</si>
  <si>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</si>
  <si>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</si>
  <si>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</si>
  <si>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</si>
  <si>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</si>
  <si>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</si>
  <si>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</si>
  <si>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</si>
  <si>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</si>
  <si>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</si>
  <si>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</si>
  <si>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</si>
  <si>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</si>
  <si>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</si>
  <si>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</si>
  <si>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</si>
  <si>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</si>
  <si>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</si>
  <si>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</si>
  <si>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</si>
  <si>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</si>
  <si>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</si>
  <si>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</si>
  <si>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</si>
  <si>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</si>
  <si>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</si>
  <si>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</si>
  <si>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</si>
  <si>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</si>
  <si>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</si>
  <si>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</si>
  <si>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</si>
  <si>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Ostale pomoći</t>
  </si>
  <si>
    <t>Naziv</t>
  </si>
  <si>
    <t>PROGRAM A01 1008</t>
  </si>
  <si>
    <t>Javne potrebe u školstvu i predškolskom odgoju</t>
  </si>
  <si>
    <t>Aktivnost A01 1008A100051</t>
  </si>
  <si>
    <t>Redovna djelatnost dječjeg vrtića</t>
  </si>
  <si>
    <t>Plaće (Bruto)</t>
  </si>
  <si>
    <t>Plaće za redovan rad</t>
  </si>
  <si>
    <t>Plaće za prekovremeni rad</t>
  </si>
  <si>
    <t>Ostali rashodi za zaposlene</t>
  </si>
  <si>
    <t xml:space="preserve">Doprinosi na plaće </t>
  </si>
  <si>
    <t>Doprinosi za obavezno zdravstveno osiguranje</t>
  </si>
  <si>
    <t>Naknade troškova zaposlenima</t>
  </si>
  <si>
    <t>Službena putovanja</t>
  </si>
  <si>
    <t>Naknada za prijevoz, rad na terenu i odvojen život</t>
  </si>
  <si>
    <t>Stručno usavršavanje zaposlenika</t>
  </si>
  <si>
    <t>Rashodi za materijal i energiju</t>
  </si>
  <si>
    <t>Uredski materijal i ostali materijalni rashodi</t>
  </si>
  <si>
    <t>Materijal i sirovine</t>
  </si>
  <si>
    <t>Peleti</t>
  </si>
  <si>
    <t>Benzin</t>
  </si>
  <si>
    <t>Plin</t>
  </si>
  <si>
    <t>Materijal i djelovi za tekuće investicijsko održavanje</t>
  </si>
  <si>
    <t>Sitni inventar i auto gume</t>
  </si>
  <si>
    <t>Službena, radna i zaštitna odjeća i obuća</t>
  </si>
  <si>
    <t>Usluge telefone pošte i prijevoza</t>
  </si>
  <si>
    <t>Usluge tekućeg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</si>
  <si>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</si>
  <si>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</si>
  <si>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</si>
  <si>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</si>
  <si>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</si>
  <si>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i usluge</t>
  </si>
  <si>
    <t>Ostale usluge</t>
  </si>
  <si>
    <t>Ostali nespomenuti rashodi poslovanja</t>
  </si>
  <si>
    <t>Premije osiguranja</t>
  </si>
  <si>
    <t>3.2.</t>
  </si>
  <si>
    <t>Vlastiti prihodi korisnika</t>
  </si>
  <si>
    <t>Ostali rahodi za zaposlene</t>
  </si>
  <si>
    <t>Naknada troškova zaposlenima</t>
  </si>
  <si>
    <t xml:space="preserve">  Ostale naknade troškova zaposlenima                                                                                                                                                                                                             </t>
  </si>
  <si>
    <t>Materijal i dijelovi za tekuće investicijsko održavanje</t>
  </si>
  <si>
    <t>Reprezentacija</t>
  </si>
  <si>
    <t>Članarine</t>
  </si>
  <si>
    <t>Pristojbe i naknada</t>
  </si>
  <si>
    <t>Financijski rashodi</t>
  </si>
  <si>
    <t>Ostali financijski rashodi</t>
  </si>
  <si>
    <t>Bankarske usluge</t>
  </si>
  <si>
    <t>Zatezne kamate</t>
  </si>
  <si>
    <t>Rashodi za nabavu proizvedene dugotrajne imovine imovine</t>
  </si>
  <si>
    <t>Uredska oprema i namještaj</t>
  </si>
  <si>
    <t>Komunikacijska oprema</t>
  </si>
  <si>
    <t>Sportska i glazbena oprema</t>
  </si>
  <si>
    <t>Uređaji,strojevi i oprema za ostale namjene</t>
  </si>
  <si>
    <t>knjige</t>
  </si>
  <si>
    <t>Prihodi od financijske imovine</t>
  </si>
  <si>
    <t>Tekuće pomoći iz državnog proračuna</t>
  </si>
  <si>
    <t>1.2.</t>
  </si>
  <si>
    <t>Energija</t>
  </si>
  <si>
    <t>1.5.1.</t>
  </si>
  <si>
    <t>5.1.3.</t>
  </si>
  <si>
    <t>5.3.2.</t>
  </si>
  <si>
    <t>Kapitalne pomoći iz drž.proračuna- prihodi korisnika</t>
  </si>
  <si>
    <t>5.1.</t>
  </si>
  <si>
    <t>1.5.</t>
  </si>
  <si>
    <t>Obračunati prihodi od imovine</t>
  </si>
  <si>
    <t>Vlastiti prihodi-prihodi korisnika</t>
  </si>
  <si>
    <t>0911Predškolsko obrazovanje</t>
  </si>
  <si>
    <t>5.3.2.Kapitalne pomoći iz drž. Proračuna</t>
  </si>
  <si>
    <t>Predsjednica Upravnog vijeća Dječjeg vrtića Baltazar</t>
  </si>
  <si>
    <t>Dajana Šušnja Jasenko</t>
  </si>
  <si>
    <t>Ostali nespomenuti prihodi</t>
  </si>
  <si>
    <t>4.5.</t>
  </si>
  <si>
    <t>U Gračacu 14.12.2022.</t>
  </si>
  <si>
    <t>Izvršenje 2022.</t>
  </si>
  <si>
    <t>Plan 2023.</t>
  </si>
  <si>
    <t>Plan za 2024.</t>
  </si>
  <si>
    <t>Projekcija za 2026</t>
  </si>
  <si>
    <t>ENERGIJA</t>
  </si>
  <si>
    <t>stručno usavršavanje zaposlenika</t>
  </si>
  <si>
    <t>Izvršenje 2022.*</t>
  </si>
  <si>
    <t>Projekcija 
za 2026.</t>
  </si>
  <si>
    <t>EUR</t>
  </si>
  <si>
    <t>Proračun za 2024.</t>
  </si>
  <si>
    <t>Projekcija proračuna
za 2025.</t>
  </si>
  <si>
    <t>Projekcija proračuna
za 2026.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</si>
  <si>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</si>
  <si>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</si>
  <si>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</si>
  <si>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</si>
  <si>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</si>
  <si>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</si>
  <si>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</si>
  <si>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</si>
  <si>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</si>
  <si>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</si>
  <si>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</si>
  <si>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</si>
  <si>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</si>
  <si>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FINANCIJSKI PLAN DJEČJEG VRTIĆA BALTAZAR 
ZA 2024. I PROJEKCIJA ZA 2025. I 2026. GODINU</t>
  </si>
  <si>
    <t xml:space="preserve"> FINANCIJSKI PLAN DJEČJEG VRTIĆA BALTAZAR
ZA 2024. I PROJEKCIJA ZA 2025. I 2026. GODINU</t>
  </si>
  <si>
    <t xml:space="preserve"> FINANCIJSKI PLAN DJEČJEG VRTIĆA BALTAZAR 
ZA 2024. I PROJEKCIJA ZA 2025. I 2026. GODINU</t>
  </si>
  <si>
    <t>KLASA : 402/01-23-01/22</t>
  </si>
  <si>
    <t>POKRIĆE MANJKA</t>
  </si>
  <si>
    <t>21.12.2023.</t>
  </si>
  <si>
    <t>URBROJ:2198-31-04-23-02</t>
  </si>
  <si>
    <t>FINANCIJSKI PLAN PRORAČUNSKOG KORISNIKA ( DJEČJI VRTIĆ BALTAZAR ) JEDINICE LOKALNE I PODRUČNE (REGIONALNE) SAMOUPRAVE 
ZA 2024. I PROJEKCIJA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</si>
</sst>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13" borderId="0" applyNumberFormat="0" applyBorder="0" applyAlignment="0" applyProtection="0"/>
  </cellStyleXfs>
  <cellXfs count="230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6" fillId="3" borderId="3" xfId="0" applyNumberFormat="1" applyFont="1" applyFill="1" applyBorder="1" applyAlignment="1">
      <alignment horizontal="right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3" fontId="3" fillId="6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3" fontId="3" fillId="5" borderId="3" xfId="0" applyNumberFormat="1" applyFont="1" applyFill="1" applyBorder="1" applyAlignment="1" applyProtection="1">
      <alignment horizontal="right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3" fontId="3" fillId="8" borderId="4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 applyProtection="1">
      <alignment horizontal="right" wrapText="1"/>
    </xf>
    <xf numFmtId="0" fontId="3" fillId="9" borderId="1" xfId="0" applyNumberFormat="1" applyFont="1" applyFill="1" applyBorder="1" applyAlignment="1" applyProtection="1">
      <alignment horizontal="left" vertical="center" wrapText="1"/>
    </xf>
    <xf numFmtId="0" fontId="3" fillId="9" borderId="2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3" fontId="3" fillId="9" borderId="4" xfId="0" applyNumberFormat="1" applyFont="1" applyFill="1" applyBorder="1" applyAlignment="1">
      <alignment horizontal="right"/>
    </xf>
    <xf numFmtId="3" fontId="3" fillId="9" borderId="3" xfId="0" applyNumberFormat="1" applyFont="1" applyFill="1" applyBorder="1" applyAlignment="1">
      <alignment horizontal="right"/>
    </xf>
    <xf numFmtId="3" fontId="3" fillId="9" borderId="3" xfId="0" applyNumberFormat="1" applyFont="1" applyFill="1" applyBorder="1" applyAlignment="1" applyProtection="1">
      <alignment horizontal="right" wrapText="1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3" fontId="3" fillId="10" borderId="4" xfId="0" applyNumberFormat="1" applyFont="1" applyFill="1" applyBorder="1" applyAlignment="1">
      <alignment horizontal="right"/>
    </xf>
    <xf numFmtId="3" fontId="3" fillId="10" borderId="3" xfId="0" applyNumberFormat="1" applyFont="1" applyFill="1" applyBorder="1" applyAlignment="1">
      <alignment horizontal="right"/>
    </xf>
    <xf numFmtId="3" fontId="3" fillId="10" borderId="3" xfId="0" applyNumberFormat="1" applyFont="1" applyFill="1" applyBorder="1" applyAlignment="1" applyProtection="1">
      <alignment horizontal="right" wrapText="1"/>
    </xf>
    <xf numFmtId="0" fontId="3" fillId="11" borderId="1" xfId="0" applyNumberFormat="1" applyFont="1" applyFill="1" applyBorder="1" applyAlignment="1" applyProtection="1">
      <alignment horizontal="left" vertical="center" wrapText="1"/>
    </xf>
    <xf numFmtId="0" fontId="3" fillId="11" borderId="2" xfId="0" applyNumberFormat="1" applyFont="1" applyFill="1" applyBorder="1" applyAlignment="1" applyProtection="1">
      <alignment horizontal="left" vertical="center" wrapText="1"/>
    </xf>
    <xf numFmtId="0" fontId="3" fillId="11" borderId="4" xfId="0" applyNumberFormat="1" applyFont="1" applyFill="1" applyBorder="1" applyAlignment="1" applyProtection="1">
      <alignment horizontal="left" vertical="center" wrapText="1"/>
    </xf>
    <xf numFmtId="3" fontId="3" fillId="11" borderId="4" xfId="0" applyNumberFormat="1" applyFont="1" applyFill="1" applyBorder="1" applyAlignment="1">
      <alignment horizontal="right"/>
    </xf>
    <xf numFmtId="3" fontId="3" fillId="11" borderId="3" xfId="0" applyNumberFormat="1" applyFont="1" applyFill="1" applyBorder="1" applyAlignment="1">
      <alignment horizontal="right"/>
    </xf>
    <xf numFmtId="3" fontId="3" fillId="11" borderId="3" xfId="0" applyNumberFormat="1" applyFont="1" applyFill="1" applyBorder="1" applyAlignment="1" applyProtection="1">
      <alignment horizontal="right" wrapText="1"/>
    </xf>
    <xf numFmtId="0" fontId="3" fillId="6" borderId="2" xfId="0" applyNumberFormat="1" applyFont="1" applyFill="1" applyBorder="1" applyAlignment="1" applyProtection="1">
      <alignment horizontal="left" vertical="center" wrapText="1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3" fontId="3" fillId="6" borderId="3" xfId="0" applyNumberFormat="1" applyFont="1" applyFill="1" applyBorder="1" applyAlignment="1" applyProtection="1">
      <alignment horizontal="right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12" borderId="1" xfId="0" applyNumberFormat="1" applyFont="1" applyFill="1" applyBorder="1" applyAlignment="1" applyProtection="1">
      <alignment horizontal="left" vertical="center" wrapText="1"/>
    </xf>
    <xf numFmtId="0" fontId="3" fillId="12" borderId="2" xfId="0" applyNumberFormat="1" applyFont="1" applyFill="1" applyBorder="1" applyAlignment="1" applyProtection="1">
      <alignment horizontal="left" vertical="center" wrapText="1"/>
    </xf>
    <xf numFmtId="0" fontId="3" fillId="12" borderId="4" xfId="0" applyNumberFormat="1" applyFont="1" applyFill="1" applyBorder="1" applyAlignment="1" applyProtection="1">
      <alignment horizontal="left" vertical="center" wrapText="1"/>
    </xf>
    <xf numFmtId="14" fontId="3" fillId="8" borderId="1" xfId="0" applyNumberFormat="1" applyFont="1" applyFill="1" applyBorder="1" applyAlignment="1" applyProtection="1">
      <alignment horizontal="left" vertical="center" wrapText="1"/>
    </xf>
    <xf numFmtId="14" fontId="3" fillId="6" borderId="1" xfId="0" applyNumberFormat="1" applyFont="1" applyFill="1" applyBorder="1" applyAlignment="1" applyProtection="1">
      <alignment horizontal="left" vertical="center" wrapText="1"/>
    </xf>
    <xf numFmtId="0" fontId="18" fillId="12" borderId="0" xfId="0" applyFont="1" applyFill="1" applyAlignment="1">
      <alignment wrapText="1"/>
    </xf>
    <xf numFmtId="3" fontId="3" fillId="12" borderId="4" xfId="0" applyNumberFormat="1" applyFont="1" applyFill="1" applyBorder="1" applyAlignment="1">
      <alignment horizontal="right"/>
    </xf>
    <xf numFmtId="3" fontId="3" fillId="12" borderId="3" xfId="0" applyNumberFormat="1" applyFont="1" applyFill="1" applyBorder="1" applyAlignment="1">
      <alignment horizontal="right"/>
    </xf>
    <xf numFmtId="3" fontId="3" fillId="12" borderId="3" xfId="0" applyNumberFormat="1" applyFont="1" applyFill="1" applyBorder="1" applyAlignment="1" applyProtection="1">
      <alignment horizontal="right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3" fontId="6" fillId="9" borderId="4" xfId="0" applyNumberFormat="1" applyFont="1" applyFill="1" applyBorder="1" applyAlignment="1">
      <alignment horizontal="right"/>
    </xf>
    <xf numFmtId="3" fontId="6" fillId="9" borderId="3" xfId="0" applyNumberFormat="1" applyFont="1" applyFill="1" applyBorder="1" applyAlignment="1">
      <alignment horizontal="right"/>
    </xf>
    <xf numFmtId="3" fontId="6" fillId="9" borderId="3" xfId="0" applyNumberFormat="1" applyFont="1" applyFill="1" applyBorder="1" applyAlignment="1" applyProtection="1">
      <alignment horizontal="right" wrapText="1"/>
    </xf>
    <xf numFmtId="0" fontId="6" fillId="10" borderId="1" xfId="0" applyNumberFormat="1" applyFont="1" applyFill="1" applyBorder="1" applyAlignment="1" applyProtection="1">
      <alignment horizontal="left" vertical="center" wrapText="1"/>
    </xf>
    <xf numFmtId="0" fontId="6" fillId="10" borderId="2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3" fontId="6" fillId="10" borderId="4" xfId="0" applyNumberFormat="1" applyFont="1" applyFill="1" applyBorder="1" applyAlignment="1">
      <alignment horizontal="right"/>
    </xf>
    <xf numFmtId="3" fontId="6" fillId="10" borderId="3" xfId="0" applyNumberFormat="1" applyFont="1" applyFill="1" applyBorder="1" applyAlignment="1">
      <alignment horizontal="right"/>
    </xf>
    <xf numFmtId="3" fontId="6" fillId="10" borderId="3" xfId="0" applyNumberFormat="1" applyFont="1" applyFill="1" applyBorder="1" applyAlignment="1" applyProtection="1">
      <alignment horizontal="right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3" fontId="6" fillId="7" borderId="4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 applyProtection="1">
      <alignment horizontal="right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16" fontId="9" fillId="2" borderId="3" xfId="0" quotePrefix="1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9" fillId="2" borderId="3" xfId="0" quotePrefix="1" applyFont="1" applyFill="1" applyBorder="1" applyAlignment="1">
      <alignment horizontal="left" vertical="center"/>
    </xf>
    <xf numFmtId="16" fontId="19" fillId="2" borderId="3" xfId="0" quotePrefix="1" applyNumberFormat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 wrapText="1"/>
    </xf>
    <xf numFmtId="14" fontId="9" fillId="2" borderId="3" xfId="0" quotePrefix="1" applyNumberFormat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 wrapText="1"/>
    </xf>
    <xf numFmtId="0" fontId="18" fillId="0" borderId="0" xfId="0" applyFont="1"/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5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>
      <alignment horizontal="right"/>
    </xf>
    <xf numFmtId="3" fontId="3" fillId="9" borderId="3" xfId="0" applyNumberFormat="1" applyFont="1" applyFill="1" applyBorder="1" applyAlignment="1">
      <alignment horizontal="right"/>
    </xf>
    <xf numFmtId="3" fontId="3" fillId="10" borderId="3" xfId="0" applyNumberFormat="1" applyFont="1" applyFill="1" applyBorder="1" applyAlignment="1">
      <alignment horizontal="right"/>
    </xf>
    <xf numFmtId="3" fontId="3" fillId="11" borderId="3" xfId="0" applyNumberFormat="1" applyFont="1" applyFill="1" applyBorder="1" applyAlignment="1">
      <alignment horizontal="right"/>
    </xf>
    <xf numFmtId="3" fontId="3" fillId="12" borderId="3" xfId="0" applyNumberFormat="1" applyFont="1" applyFill="1" applyBorder="1" applyAlignment="1">
      <alignment horizontal="right"/>
    </xf>
    <xf numFmtId="3" fontId="6" fillId="9" borderId="3" xfId="0" applyNumberFormat="1" applyFont="1" applyFill="1" applyBorder="1" applyAlignment="1">
      <alignment horizontal="right"/>
    </xf>
    <xf numFmtId="3" fontId="6" fillId="10" borderId="3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3" fontId="6" fillId="9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3" fontId="10" fillId="4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 applyProtection="1">
      <alignment horizontal="right" wrapText="1"/>
    </xf>
    <xf numFmtId="3" fontId="10" fillId="3" borderId="1" xfId="0" quotePrefix="1" applyNumberFormat="1" applyFont="1" applyFill="1" applyBorder="1" applyAlignment="1">
      <alignment horizontal="right"/>
    </xf>
    <xf numFmtId="3" fontId="10" fillId="3" borderId="3" xfId="0" quotePrefix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quotePrefix="1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NumberFormat="1" applyFont="1" applyFill="1" applyBorder="1" applyAlignment="1" applyProtection="1">
      <alignment horizontal="left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20" fillId="13" borderId="1" xfId="1" quotePrefix="1" applyNumberFormat="1" applyBorder="1" applyAlignment="1">
      <alignment horizontal="right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14" fontId="0" fillId="0" borderId="0" xfId="0" applyNumberFormat="1"/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6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2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 indent="1"/>
    </xf>
    <xf numFmtId="0" fontId="6" fillId="9" borderId="2" xfId="0" applyNumberFormat="1" applyFont="1" applyFill="1" applyBorder="1" applyAlignment="1" applyProtection="1">
      <alignment horizontal="left" vertical="center" wrapText="1" indent="1"/>
    </xf>
    <xf numFmtId="0" fontId="6" fillId="9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</cellXfs>
  <cellStyles count="2">
    <cellStyle name="Dobro" xfId="1" builtinId="2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sqref="A1:J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88" t="s">
        <v>151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8" customHeight="1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.75" customHeight="1" x14ac:dyDescent="0.25">
      <c r="A3" s="188" t="s">
        <v>30</v>
      </c>
      <c r="B3" s="188"/>
      <c r="C3" s="188"/>
      <c r="D3" s="188"/>
      <c r="E3" s="188"/>
      <c r="F3" s="188"/>
      <c r="G3" s="188"/>
      <c r="H3" s="188"/>
      <c r="I3" s="198"/>
      <c r="J3" s="198"/>
    </row>
    <row r="4" spans="1:10" ht="18" x14ac:dyDescent="0.25">
      <c r="A4" s="131"/>
      <c r="B4" s="131"/>
      <c r="C4" s="131"/>
      <c r="D4" s="131"/>
      <c r="E4" s="131"/>
      <c r="F4" s="131"/>
      <c r="G4" s="131"/>
      <c r="H4" s="131"/>
      <c r="I4" s="132"/>
      <c r="J4" s="132"/>
    </row>
    <row r="5" spans="1:10" ht="18" customHeight="1" x14ac:dyDescent="0.25">
      <c r="A5" s="188" t="s">
        <v>38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8" x14ac:dyDescent="0.25">
      <c r="A6" s="127"/>
      <c r="B6" s="128"/>
      <c r="C6" s="128"/>
      <c r="D6" s="128"/>
      <c r="E6" s="133"/>
      <c r="F6" s="134"/>
      <c r="G6" s="134"/>
      <c r="H6" s="134"/>
      <c r="I6" s="134"/>
      <c r="J6" s="149" t="s">
        <v>127</v>
      </c>
    </row>
    <row r="7" spans="1:10" ht="25.5" x14ac:dyDescent="0.25">
      <c r="A7" s="140"/>
      <c r="B7" s="141"/>
      <c r="C7" s="141"/>
      <c r="D7" s="142"/>
      <c r="E7" s="143"/>
      <c r="F7" s="130" t="s">
        <v>125</v>
      </c>
      <c r="G7" s="130" t="s">
        <v>120</v>
      </c>
      <c r="H7" s="130" t="s">
        <v>128</v>
      </c>
      <c r="I7" s="130" t="s">
        <v>129</v>
      </c>
      <c r="J7" s="130" t="s">
        <v>130</v>
      </c>
    </row>
    <row r="8" spans="1:10" ht="15" customHeight="1" x14ac:dyDescent="0.25">
      <c r="A8" s="185" t="s">
        <v>0</v>
      </c>
      <c r="B8" s="182"/>
      <c r="C8" s="182"/>
      <c r="D8" s="182"/>
      <c r="E8" s="199"/>
      <c r="F8" s="144">
        <v>254811</v>
      </c>
      <c r="G8" s="144">
        <v>336558</v>
      </c>
      <c r="H8" s="155">
        <v>333223</v>
      </c>
      <c r="I8" s="144">
        <v>337823</v>
      </c>
      <c r="J8" s="144">
        <v>342723</v>
      </c>
    </row>
    <row r="9" spans="1:10" ht="15" customHeight="1" x14ac:dyDescent="0.25">
      <c r="A9" s="200" t="s">
        <v>131</v>
      </c>
      <c r="B9" s="197"/>
      <c r="C9" s="197"/>
      <c r="D9" s="197"/>
      <c r="E9" s="201"/>
      <c r="F9" s="145"/>
      <c r="G9" s="145">
        <v>336558</v>
      </c>
      <c r="H9" s="145">
        <v>333223</v>
      </c>
      <c r="I9" s="145">
        <v>337823</v>
      </c>
      <c r="J9" s="145">
        <v>342723</v>
      </c>
    </row>
    <row r="10" spans="1:10" x14ac:dyDescent="0.25">
      <c r="A10" s="202" t="s">
        <v>132</v>
      </c>
      <c r="B10" s="201"/>
      <c r="C10" s="201"/>
      <c r="D10" s="201"/>
      <c r="E10" s="201"/>
      <c r="F10" s="145"/>
      <c r="G10" s="145">
        <v>0</v>
      </c>
      <c r="H10" s="145"/>
      <c r="I10" s="145"/>
      <c r="J10" s="145"/>
    </row>
    <row r="11" spans="1:10" x14ac:dyDescent="0.25">
      <c r="A11" s="150" t="s">
        <v>2</v>
      </c>
      <c r="B11" s="151"/>
      <c r="C11" s="151"/>
      <c r="D11" s="151"/>
      <c r="E11" s="151"/>
      <c r="F11" s="144">
        <v>257069</v>
      </c>
      <c r="G11" s="144">
        <v>336558</v>
      </c>
      <c r="H11" s="144">
        <v>333223</v>
      </c>
      <c r="I11" s="144">
        <v>324576</v>
      </c>
      <c r="J11" s="144">
        <v>342723</v>
      </c>
    </row>
    <row r="12" spans="1:10" ht="15" customHeight="1" x14ac:dyDescent="0.25">
      <c r="A12" s="196" t="s">
        <v>133</v>
      </c>
      <c r="B12" s="197"/>
      <c r="C12" s="197"/>
      <c r="D12" s="197"/>
      <c r="E12" s="197"/>
      <c r="F12" s="145"/>
      <c r="G12" s="145">
        <v>336558</v>
      </c>
      <c r="H12" s="145">
        <v>333223</v>
      </c>
      <c r="I12" s="145">
        <v>337823</v>
      </c>
      <c r="J12" s="146">
        <v>342723</v>
      </c>
    </row>
    <row r="13" spans="1:10" x14ac:dyDescent="0.25">
      <c r="A13" s="203" t="s">
        <v>134</v>
      </c>
      <c r="B13" s="201"/>
      <c r="C13" s="201"/>
      <c r="D13" s="201"/>
      <c r="E13" s="201"/>
      <c r="F13" s="147"/>
      <c r="G13" s="147"/>
      <c r="H13" s="147"/>
      <c r="I13" s="147"/>
      <c r="J13" s="146"/>
    </row>
    <row r="14" spans="1:10" ht="15" customHeight="1" x14ac:dyDescent="0.25">
      <c r="A14" s="181" t="s">
        <v>3</v>
      </c>
      <c r="B14" s="182"/>
      <c r="C14" s="182"/>
      <c r="D14" s="182"/>
      <c r="E14" s="182"/>
      <c r="F14" s="144">
        <v>2345</v>
      </c>
      <c r="G14" s="144"/>
      <c r="H14" s="144">
        <f t="shared" ref="H14:J14" si="0">H8-H11</f>
        <v>0</v>
      </c>
      <c r="I14" s="144">
        <v>13247</v>
      </c>
      <c r="J14" s="144">
        <f t="shared" si="0"/>
        <v>0</v>
      </c>
    </row>
    <row r="15" spans="1:10" ht="18" x14ac:dyDescent="0.25">
      <c r="A15" s="131"/>
      <c r="B15" s="135"/>
      <c r="C15" s="135"/>
      <c r="D15" s="135"/>
      <c r="E15" s="135"/>
      <c r="F15" s="135"/>
      <c r="G15" s="135"/>
      <c r="H15" s="129"/>
      <c r="I15" s="129"/>
      <c r="J15" s="129"/>
    </row>
    <row r="16" spans="1:10" ht="18" customHeight="1" x14ac:dyDescent="0.25">
      <c r="A16" s="188" t="s">
        <v>39</v>
      </c>
      <c r="B16" s="189"/>
      <c r="C16" s="189"/>
      <c r="D16" s="189"/>
      <c r="E16" s="189"/>
      <c r="F16" s="189"/>
      <c r="G16" s="189"/>
      <c r="H16" s="189"/>
      <c r="I16" s="189"/>
      <c r="J16" s="189"/>
    </row>
    <row r="17" spans="1:10" ht="18" x14ac:dyDescent="0.25">
      <c r="A17" s="131"/>
      <c r="B17" s="135"/>
      <c r="C17" s="135"/>
      <c r="D17" s="135"/>
      <c r="E17" s="135"/>
      <c r="F17" s="135"/>
      <c r="G17" s="135"/>
      <c r="H17" s="129"/>
      <c r="I17" s="129"/>
      <c r="J17" s="129"/>
    </row>
    <row r="18" spans="1:10" ht="25.5" x14ac:dyDescent="0.25">
      <c r="A18" s="140"/>
      <c r="B18" s="141"/>
      <c r="C18" s="141"/>
      <c r="D18" s="142"/>
      <c r="E18" s="143"/>
      <c r="F18" s="130" t="s">
        <v>125</v>
      </c>
      <c r="G18" s="130" t="s">
        <v>120</v>
      </c>
      <c r="H18" s="130" t="s">
        <v>128</v>
      </c>
      <c r="I18" s="130" t="s">
        <v>129</v>
      </c>
      <c r="J18" s="130" t="s">
        <v>130</v>
      </c>
    </row>
    <row r="19" spans="1:10" ht="15.75" customHeight="1" x14ac:dyDescent="0.25">
      <c r="A19" s="203" t="s">
        <v>135</v>
      </c>
      <c r="B19" s="201"/>
      <c r="C19" s="201"/>
      <c r="D19" s="201"/>
      <c r="E19" s="201"/>
      <c r="F19" s="147"/>
      <c r="G19" s="147"/>
      <c r="H19" s="147"/>
      <c r="I19" s="147"/>
      <c r="J19" s="146"/>
    </row>
    <row r="20" spans="1:10" ht="15" customHeight="1" x14ac:dyDescent="0.25">
      <c r="A20" s="203" t="s">
        <v>136</v>
      </c>
      <c r="B20" s="201"/>
      <c r="C20" s="201"/>
      <c r="D20" s="201"/>
      <c r="E20" s="201"/>
      <c r="F20" s="147"/>
      <c r="G20" s="147"/>
      <c r="H20" s="147"/>
      <c r="I20" s="147"/>
      <c r="J20" s="146"/>
    </row>
    <row r="21" spans="1:10" ht="15" customHeight="1" x14ac:dyDescent="0.25">
      <c r="A21" s="181" t="s">
        <v>5</v>
      </c>
      <c r="B21" s="182"/>
      <c r="C21" s="182"/>
      <c r="D21" s="182"/>
      <c r="E21" s="182"/>
      <c r="F21" s="144">
        <f>F19-F20</f>
        <v>0</v>
      </c>
      <c r="G21" s="144">
        <f t="shared" ref="G21:J21" si="1">G19-G20</f>
        <v>0</v>
      </c>
      <c r="H21" s="144">
        <f t="shared" si="1"/>
        <v>0</v>
      </c>
      <c r="I21" s="144">
        <f t="shared" si="1"/>
        <v>0</v>
      </c>
      <c r="J21" s="144">
        <f t="shared" si="1"/>
        <v>0</v>
      </c>
    </row>
    <row r="22" spans="1:10" x14ac:dyDescent="0.25">
      <c r="A22" s="181" t="s">
        <v>6</v>
      </c>
      <c r="B22" s="182"/>
      <c r="C22" s="182"/>
      <c r="D22" s="182"/>
      <c r="E22" s="182"/>
      <c r="F22" s="144">
        <f>F14+F21</f>
        <v>2345</v>
      </c>
      <c r="G22" s="144">
        <f t="shared" ref="G22:J22" si="2">G14+G21</f>
        <v>0</v>
      </c>
      <c r="H22" s="144">
        <f t="shared" si="2"/>
        <v>0</v>
      </c>
      <c r="I22" s="144">
        <v>13247</v>
      </c>
      <c r="J22" s="144">
        <f t="shared" si="2"/>
        <v>0</v>
      </c>
    </row>
    <row r="23" spans="1:10" ht="18" customHeight="1" x14ac:dyDescent="0.25">
      <c r="A23" s="138"/>
      <c r="B23" s="135"/>
      <c r="C23" s="135"/>
      <c r="D23" s="135"/>
      <c r="E23" s="135"/>
      <c r="F23" s="135"/>
      <c r="G23" s="135"/>
      <c r="H23" s="129"/>
      <c r="I23" s="129"/>
      <c r="J23" s="129"/>
    </row>
    <row r="24" spans="1:10" ht="15.75" x14ac:dyDescent="0.25">
      <c r="A24" s="188" t="s">
        <v>137</v>
      </c>
      <c r="B24" s="189"/>
      <c r="C24" s="189"/>
      <c r="D24" s="189"/>
      <c r="E24" s="189"/>
      <c r="F24" s="189"/>
      <c r="G24" s="189"/>
      <c r="H24" s="189"/>
      <c r="I24" s="189"/>
      <c r="J24" s="189"/>
    </row>
    <row r="25" spans="1:10" ht="15.75" x14ac:dyDescent="0.25">
      <c r="A25" s="156"/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0" ht="15" customHeight="1" x14ac:dyDescent="0.25">
      <c r="A26" s="140"/>
      <c r="B26" s="141"/>
      <c r="C26" s="141"/>
      <c r="D26" s="142"/>
      <c r="E26" s="143"/>
      <c r="F26" s="130" t="s">
        <v>125</v>
      </c>
      <c r="G26" s="130" t="s">
        <v>120</v>
      </c>
      <c r="H26" s="130" t="s">
        <v>128</v>
      </c>
      <c r="I26" s="130" t="s">
        <v>129</v>
      </c>
      <c r="J26" s="130" t="s">
        <v>130</v>
      </c>
    </row>
    <row r="27" spans="1:10" ht="30" customHeight="1" x14ac:dyDescent="0.25">
      <c r="A27" s="191" t="s">
        <v>138</v>
      </c>
      <c r="B27" s="192"/>
      <c r="C27" s="192"/>
      <c r="D27" s="192"/>
      <c r="E27" s="193"/>
      <c r="F27" s="158">
        <v>10902</v>
      </c>
      <c r="G27" s="158"/>
      <c r="H27" s="158">
        <v>13247</v>
      </c>
      <c r="I27" s="158">
        <v>0</v>
      </c>
      <c r="J27" s="159">
        <v>0</v>
      </c>
    </row>
    <row r="28" spans="1:10" ht="15" customHeight="1" x14ac:dyDescent="0.25">
      <c r="A28" s="181" t="s">
        <v>139</v>
      </c>
      <c r="B28" s="182"/>
      <c r="C28" s="182"/>
      <c r="D28" s="182"/>
      <c r="E28" s="182"/>
      <c r="F28" s="160">
        <f>F22+F27</f>
        <v>13247</v>
      </c>
      <c r="G28" s="160"/>
      <c r="H28" s="160">
        <f t="shared" ref="H28:J28" si="3">H22+H27</f>
        <v>13247</v>
      </c>
      <c r="I28" s="160"/>
      <c r="J28" s="161">
        <f t="shared" si="3"/>
        <v>0</v>
      </c>
    </row>
    <row r="29" spans="1:10" ht="39.950000000000003" customHeight="1" x14ac:dyDescent="0.25">
      <c r="A29" s="185" t="s">
        <v>140</v>
      </c>
      <c r="B29" s="186"/>
      <c r="C29" s="186"/>
      <c r="D29" s="186"/>
      <c r="E29" s="187"/>
      <c r="F29" s="173">
        <v>13247</v>
      </c>
      <c r="G29" s="160">
        <v>13247</v>
      </c>
      <c r="H29" s="160">
        <v>13247</v>
      </c>
      <c r="I29" s="160"/>
      <c r="J29" s="161">
        <f t="shared" ref="J29" si="4">J14+J21+J27-J28</f>
        <v>0</v>
      </c>
    </row>
    <row r="30" spans="1:10" ht="15" customHeight="1" x14ac:dyDescent="0.25">
      <c r="A30" s="162"/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ht="11.25" customHeight="1" x14ac:dyDescent="0.25">
      <c r="A31" s="190" t="s">
        <v>141</v>
      </c>
      <c r="B31" s="190"/>
      <c r="C31" s="190"/>
      <c r="D31" s="190"/>
      <c r="E31" s="190"/>
      <c r="F31" s="190"/>
      <c r="G31" s="190"/>
      <c r="H31" s="190"/>
      <c r="I31" s="190"/>
      <c r="J31" s="190"/>
    </row>
    <row r="32" spans="1:10" ht="29.25" customHeight="1" x14ac:dyDescent="0.25">
      <c r="A32" s="164"/>
      <c r="B32" s="165"/>
      <c r="C32" s="165"/>
      <c r="D32" s="165"/>
      <c r="E32" s="165"/>
      <c r="F32" s="165"/>
      <c r="G32" s="165"/>
      <c r="H32" s="166"/>
      <c r="I32" s="166"/>
      <c r="J32" s="166"/>
    </row>
    <row r="33" spans="1:10" ht="8.25" customHeight="1" x14ac:dyDescent="0.25">
      <c r="A33" s="167"/>
      <c r="B33" s="168"/>
      <c r="C33" s="168"/>
      <c r="D33" s="169"/>
      <c r="E33" s="170"/>
      <c r="F33" s="171" t="s">
        <v>125</v>
      </c>
      <c r="G33" s="171" t="s">
        <v>120</v>
      </c>
      <c r="H33" s="171" t="s">
        <v>128</v>
      </c>
      <c r="I33" s="171" t="s">
        <v>129</v>
      </c>
      <c r="J33" s="171" t="s">
        <v>130</v>
      </c>
    </row>
    <row r="34" spans="1:10" ht="15" customHeight="1" x14ac:dyDescent="0.25">
      <c r="A34" s="191" t="s">
        <v>138</v>
      </c>
      <c r="B34" s="192"/>
      <c r="C34" s="192"/>
      <c r="D34" s="192"/>
      <c r="E34" s="193"/>
      <c r="F34" s="158">
        <v>0</v>
      </c>
      <c r="G34" s="158">
        <f>F37</f>
        <v>13247</v>
      </c>
      <c r="H34" s="158">
        <f>G37</f>
        <v>13247</v>
      </c>
      <c r="I34" s="158">
        <f>H37</f>
        <v>13247</v>
      </c>
      <c r="J34" s="159">
        <f>I37</f>
        <v>0</v>
      </c>
    </row>
    <row r="35" spans="1:10" ht="29.25" customHeight="1" x14ac:dyDescent="0.25">
      <c r="A35" s="191" t="s">
        <v>4</v>
      </c>
      <c r="B35" s="192"/>
      <c r="C35" s="192"/>
      <c r="D35" s="192"/>
      <c r="E35" s="193"/>
      <c r="F35" s="158">
        <v>0</v>
      </c>
      <c r="G35" s="158">
        <v>0</v>
      </c>
      <c r="H35" s="158">
        <v>0</v>
      </c>
      <c r="I35" s="158">
        <v>13247</v>
      </c>
      <c r="J35" s="159">
        <v>0</v>
      </c>
    </row>
    <row r="36" spans="1:10" ht="29.25" customHeight="1" x14ac:dyDescent="0.25">
      <c r="A36" s="191" t="s">
        <v>142</v>
      </c>
      <c r="B36" s="194"/>
      <c r="C36" s="194"/>
      <c r="D36" s="194"/>
      <c r="E36" s="195"/>
      <c r="F36" s="158">
        <v>2345</v>
      </c>
      <c r="G36" s="158">
        <v>0</v>
      </c>
      <c r="H36" s="158">
        <v>0</v>
      </c>
      <c r="I36" s="158">
        <v>0</v>
      </c>
      <c r="J36" s="159">
        <v>0</v>
      </c>
    </row>
    <row r="37" spans="1:10" ht="15" customHeight="1" x14ac:dyDescent="0.25">
      <c r="A37" s="181" t="s">
        <v>139</v>
      </c>
      <c r="B37" s="182"/>
      <c r="C37" s="182"/>
      <c r="D37" s="182"/>
      <c r="E37" s="182"/>
      <c r="F37" s="148">
        <v>13247</v>
      </c>
      <c r="G37" s="148">
        <f t="shared" ref="G37:J37" si="5">G34-G35+G36</f>
        <v>13247</v>
      </c>
      <c r="H37" s="148">
        <f t="shared" si="5"/>
        <v>13247</v>
      </c>
      <c r="I37" s="148">
        <f t="shared" si="5"/>
        <v>0</v>
      </c>
      <c r="J37" s="172">
        <f t="shared" si="5"/>
        <v>0</v>
      </c>
    </row>
    <row r="38" spans="1:10" x14ac:dyDescent="0.25">
      <c r="A38" s="126"/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ht="15" customHeight="1" x14ac:dyDescent="0.25">
      <c r="A39" s="183" t="s">
        <v>143</v>
      </c>
      <c r="B39" s="184"/>
      <c r="C39" s="184"/>
      <c r="D39" s="184"/>
      <c r="E39" s="184"/>
      <c r="F39" s="184"/>
      <c r="G39" s="184"/>
      <c r="H39" s="184"/>
      <c r="I39" s="184"/>
      <c r="J39" s="184"/>
    </row>
    <row r="40" spans="1:10" x14ac:dyDescent="0.25">
      <c r="A40" s="126"/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0" x14ac:dyDescent="0.25">
      <c r="A41" s="126"/>
      <c r="B41" s="126"/>
      <c r="C41" s="126"/>
      <c r="D41" s="126"/>
      <c r="E41" s="126"/>
      <c r="F41" s="126"/>
      <c r="G41" s="126"/>
      <c r="H41" s="126"/>
      <c r="I41" s="126"/>
      <c r="J41" s="126"/>
    </row>
    <row r="42" spans="1:10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</row>
    <row r="43" spans="1:10" x14ac:dyDescent="0.25">
      <c r="A43" s="126"/>
      <c r="B43" s="126"/>
      <c r="C43" s="126"/>
      <c r="D43" s="126"/>
      <c r="E43" s="126"/>
      <c r="F43" s="126"/>
      <c r="G43" s="126"/>
      <c r="H43" s="126"/>
      <c r="I43" s="126"/>
      <c r="J43" s="126"/>
    </row>
    <row r="44" spans="1:10" x14ac:dyDescent="0.25">
      <c r="A44" s="126"/>
      <c r="B44" s="126"/>
      <c r="C44" s="126"/>
      <c r="D44" s="126"/>
      <c r="E44" s="126"/>
      <c r="F44" s="126"/>
      <c r="G44" s="126"/>
      <c r="H44" s="126"/>
      <c r="I44" s="126"/>
      <c r="J44" s="126"/>
    </row>
    <row r="45" spans="1:10" x14ac:dyDescent="0.25">
      <c r="A45" s="126"/>
      <c r="B45" s="126"/>
      <c r="C45" s="126"/>
      <c r="D45" s="126"/>
      <c r="E45" s="126"/>
      <c r="F45" s="126"/>
      <c r="G45" s="126"/>
      <c r="H45" s="126"/>
      <c r="I45" s="126"/>
      <c r="J45" s="126"/>
    </row>
    <row r="46" spans="1:10" x14ac:dyDescent="0.25">
      <c r="A46" s="126"/>
      <c r="B46" s="126"/>
      <c r="C46" s="126"/>
      <c r="D46" s="126"/>
      <c r="E46" s="126"/>
      <c r="F46" s="126"/>
      <c r="G46" s="126"/>
      <c r="H46" s="126"/>
      <c r="I46" s="126"/>
      <c r="J46" s="126"/>
    </row>
  </sheetData>
  <mergeCells count="24"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  <mergeCell ref="A37:E37"/>
    <mergeCell ref="A39:J39"/>
    <mergeCell ref="A29:E29"/>
    <mergeCell ref="A22:E22"/>
    <mergeCell ref="A24:J24"/>
    <mergeCell ref="A28:E28"/>
    <mergeCell ref="A31:J31"/>
    <mergeCell ref="A27:E27"/>
    <mergeCell ref="A34:E34"/>
    <mergeCell ref="A35:E35"/>
    <mergeCell ref="A36:E36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I18" sqref="I1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bestFit="1" customWidth="1"/>
    <col min="4" max="9" width="25.28515625" customWidth="1"/>
  </cols>
  <sheetData>
    <row r="1" spans="1:9" ht="42" customHeight="1" x14ac:dyDescent="0.25">
      <c r="A1" s="188" t="s">
        <v>146</v>
      </c>
      <c r="B1" s="188"/>
      <c r="C1" s="188"/>
      <c r="D1" s="188"/>
      <c r="E1" s="188"/>
      <c r="F1" s="188"/>
      <c r="G1" s="188"/>
      <c r="H1" s="188"/>
      <c r="I1" s="188"/>
    </row>
    <row r="2" spans="1:9" ht="18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88" t="s">
        <v>30</v>
      </c>
      <c r="B3" s="188"/>
      <c r="C3" s="188"/>
      <c r="D3" s="188"/>
      <c r="E3" s="188"/>
      <c r="F3" s="188"/>
      <c r="G3" s="188"/>
      <c r="H3" s="198"/>
      <c r="I3" s="198"/>
    </row>
    <row r="4" spans="1:9" ht="18" x14ac:dyDescent="0.25">
      <c r="A4" s="1"/>
      <c r="B4" s="1"/>
      <c r="C4" s="1"/>
      <c r="D4" s="1"/>
      <c r="E4" s="1"/>
      <c r="F4" s="1"/>
      <c r="G4" s="1"/>
      <c r="H4" s="2"/>
      <c r="I4" s="2"/>
    </row>
    <row r="5" spans="1:9" ht="18" customHeight="1" x14ac:dyDescent="0.25">
      <c r="A5" s="188" t="s">
        <v>10</v>
      </c>
      <c r="B5" s="189"/>
      <c r="C5" s="189"/>
      <c r="D5" s="189"/>
      <c r="E5" s="189"/>
      <c r="F5" s="189"/>
      <c r="G5" s="189"/>
      <c r="H5" s="189"/>
      <c r="I5" s="189"/>
    </row>
    <row r="6" spans="1:9" ht="18" x14ac:dyDescent="0.25">
      <c r="A6" s="1"/>
      <c r="B6" s="1"/>
      <c r="C6" s="1"/>
      <c r="D6" s="1"/>
      <c r="E6" s="1"/>
      <c r="F6" s="1"/>
      <c r="G6" s="1"/>
      <c r="H6" s="2"/>
      <c r="I6" s="2"/>
    </row>
    <row r="7" spans="1:9" ht="15.75" x14ac:dyDescent="0.25">
      <c r="A7" s="188" t="s">
        <v>1</v>
      </c>
      <c r="B7" s="205"/>
      <c r="C7" s="205"/>
      <c r="D7" s="205"/>
      <c r="E7" s="205"/>
      <c r="F7" s="205"/>
      <c r="G7" s="205"/>
      <c r="H7" s="205"/>
      <c r="I7" s="205"/>
    </row>
    <row r="8" spans="1:9" ht="18" x14ac:dyDescent="0.25">
      <c r="A8" s="1"/>
      <c r="B8" s="1"/>
      <c r="C8" s="1"/>
      <c r="D8" s="1"/>
      <c r="E8" s="1"/>
      <c r="F8" s="1"/>
      <c r="G8" s="1"/>
      <c r="H8" s="2"/>
      <c r="I8" s="2"/>
    </row>
    <row r="9" spans="1:9" ht="25.5" x14ac:dyDescent="0.25">
      <c r="A9" s="15" t="s">
        <v>11</v>
      </c>
      <c r="B9" s="14" t="s">
        <v>12</v>
      </c>
      <c r="C9" s="14" t="s">
        <v>13</v>
      </c>
      <c r="D9" s="14" t="s">
        <v>9</v>
      </c>
      <c r="E9" s="14" t="s">
        <v>119</v>
      </c>
      <c r="F9" s="15" t="s">
        <v>120</v>
      </c>
      <c r="G9" s="15" t="s">
        <v>121</v>
      </c>
      <c r="H9" s="15" t="s">
        <v>42</v>
      </c>
      <c r="I9" s="15" t="s">
        <v>126</v>
      </c>
    </row>
    <row r="10" spans="1:9" ht="15.75" customHeight="1" x14ac:dyDescent="0.25">
      <c r="A10" s="90">
        <v>6</v>
      </c>
      <c r="B10" s="90"/>
      <c r="C10" s="90"/>
      <c r="D10" s="90" t="s">
        <v>14</v>
      </c>
      <c r="E10" s="3">
        <v>254811</v>
      </c>
      <c r="F10" s="4">
        <v>336558</v>
      </c>
      <c r="G10" s="4">
        <v>333223</v>
      </c>
      <c r="H10" s="4">
        <v>337823</v>
      </c>
      <c r="I10" s="4">
        <v>342723</v>
      </c>
    </row>
    <row r="11" spans="1:9" ht="38.25" x14ac:dyDescent="0.25">
      <c r="A11" s="90"/>
      <c r="B11" s="91">
        <v>63</v>
      </c>
      <c r="C11" s="91"/>
      <c r="D11" s="91" t="s">
        <v>43</v>
      </c>
      <c r="E11" s="3"/>
      <c r="F11" s="4"/>
      <c r="G11" s="4"/>
      <c r="H11" s="4"/>
      <c r="I11" s="4"/>
    </row>
    <row r="12" spans="1:9" x14ac:dyDescent="0.25">
      <c r="A12" s="7"/>
      <c r="B12" s="7"/>
      <c r="C12" s="92" t="s">
        <v>108</v>
      </c>
      <c r="D12" s="8" t="s">
        <v>45</v>
      </c>
      <c r="E12" s="3">
        <v>3185</v>
      </c>
      <c r="F12" s="4">
        <v>1330</v>
      </c>
      <c r="G12" s="4">
        <v>1500</v>
      </c>
      <c r="H12" s="4">
        <v>1500</v>
      </c>
      <c r="I12" s="4">
        <v>1500</v>
      </c>
    </row>
    <row r="13" spans="1:9" x14ac:dyDescent="0.25">
      <c r="A13" s="7"/>
      <c r="B13" s="7"/>
      <c r="C13" s="92" t="s">
        <v>117</v>
      </c>
      <c r="D13" s="108" t="s">
        <v>116</v>
      </c>
      <c r="E13" s="3"/>
      <c r="F13" s="4">
        <v>19910</v>
      </c>
      <c r="G13" s="4"/>
      <c r="H13" s="4"/>
      <c r="I13" s="4"/>
    </row>
    <row r="14" spans="1:9" x14ac:dyDescent="0.25">
      <c r="A14" s="7"/>
      <c r="B14" s="19">
        <v>64</v>
      </c>
      <c r="C14" s="8"/>
      <c r="D14" s="8"/>
      <c r="E14" s="3"/>
      <c r="F14" s="4"/>
      <c r="G14" s="4"/>
      <c r="H14" s="4"/>
      <c r="I14" s="4"/>
    </row>
    <row r="15" spans="1:9" x14ac:dyDescent="0.25">
      <c r="A15" s="7"/>
      <c r="B15" s="19"/>
      <c r="C15" s="92" t="s">
        <v>109</v>
      </c>
      <c r="D15" s="8" t="s">
        <v>110</v>
      </c>
      <c r="E15" s="3">
        <v>4</v>
      </c>
      <c r="F15" s="4">
        <v>4</v>
      </c>
      <c r="G15" s="4">
        <v>4</v>
      </c>
      <c r="H15" s="4">
        <v>4</v>
      </c>
      <c r="I15" s="4">
        <v>4</v>
      </c>
    </row>
    <row r="16" spans="1:9" ht="25.5" x14ac:dyDescent="0.25">
      <c r="A16" s="7"/>
      <c r="B16" s="7">
        <v>65</v>
      </c>
      <c r="D16" s="91" t="s">
        <v>111</v>
      </c>
    </row>
    <row r="17" spans="1:9" x14ac:dyDescent="0.25">
      <c r="A17" s="7"/>
      <c r="B17" s="7"/>
      <c r="C17" s="8" t="s">
        <v>81</v>
      </c>
      <c r="D17" s="91"/>
      <c r="E17" s="3">
        <v>23631</v>
      </c>
      <c r="F17" s="4">
        <v>48114</v>
      </c>
      <c r="G17" s="4">
        <v>26219</v>
      </c>
      <c r="H17" s="4">
        <v>26219</v>
      </c>
      <c r="I17" s="4">
        <v>26219</v>
      </c>
    </row>
    <row r="18" spans="1:9" ht="38.25" x14ac:dyDescent="0.25">
      <c r="A18" s="7"/>
      <c r="B18" s="7">
        <v>67</v>
      </c>
      <c r="C18" s="8"/>
      <c r="D18" s="91" t="s">
        <v>44</v>
      </c>
      <c r="E18" s="3"/>
      <c r="F18" s="4"/>
      <c r="G18" s="4"/>
      <c r="H18" s="4"/>
      <c r="I18" s="4"/>
    </row>
    <row r="19" spans="1:9" x14ac:dyDescent="0.25">
      <c r="A19" s="7"/>
      <c r="B19" s="7"/>
      <c r="C19" s="8" t="s">
        <v>102</v>
      </c>
      <c r="D19" s="91" t="s">
        <v>15</v>
      </c>
      <c r="E19" s="3">
        <v>227068</v>
      </c>
      <c r="F19" s="4">
        <v>287110</v>
      </c>
      <c r="G19" s="4">
        <v>305500</v>
      </c>
      <c r="H19" s="4">
        <v>310100</v>
      </c>
      <c r="I19" s="4">
        <v>315000</v>
      </c>
    </row>
    <row r="20" spans="1:9" ht="15.75" customHeight="1" x14ac:dyDescent="0.25">
      <c r="A20" s="7"/>
      <c r="B20" s="7"/>
      <c r="C20" s="8"/>
      <c r="D20" s="91"/>
      <c r="E20" s="3"/>
      <c r="F20" s="4"/>
      <c r="G20" s="4"/>
      <c r="H20" s="4"/>
      <c r="I20" s="4"/>
    </row>
    <row r="21" spans="1:9" ht="25.5" x14ac:dyDescent="0.25">
      <c r="A21" s="9">
        <v>9</v>
      </c>
      <c r="B21" s="9"/>
      <c r="C21" s="9"/>
      <c r="D21" s="93" t="s">
        <v>16</v>
      </c>
      <c r="E21" s="3"/>
      <c r="F21" s="4"/>
      <c r="G21" s="4"/>
      <c r="H21" s="4"/>
      <c r="I21" s="4"/>
    </row>
    <row r="22" spans="1:9" x14ac:dyDescent="0.25">
      <c r="A22" s="91"/>
      <c r="B22" s="91">
        <v>92</v>
      </c>
      <c r="C22" s="91"/>
      <c r="D22" s="94"/>
      <c r="G22" s="4"/>
      <c r="H22" s="4"/>
      <c r="I22" s="95"/>
    </row>
    <row r="23" spans="1:9" ht="15.75" customHeight="1" x14ac:dyDescent="0.25">
      <c r="A23" s="91"/>
      <c r="B23" s="91"/>
      <c r="C23" s="92"/>
      <c r="D23" s="8"/>
      <c r="E23" s="3"/>
      <c r="F23" s="4"/>
      <c r="G23" s="4"/>
      <c r="H23" s="4"/>
      <c r="I23" s="95"/>
    </row>
    <row r="27" spans="1:9" ht="15.75" x14ac:dyDescent="0.25">
      <c r="A27" s="204" t="s">
        <v>17</v>
      </c>
      <c r="B27" s="205"/>
      <c r="C27" s="205"/>
      <c r="D27" s="205"/>
      <c r="E27" s="205"/>
      <c r="F27" s="205"/>
      <c r="G27" s="205"/>
      <c r="H27" s="205"/>
      <c r="I27" s="205"/>
    </row>
    <row r="28" spans="1:9" ht="18" x14ac:dyDescent="0.25">
      <c r="A28" s="96"/>
      <c r="B28" s="96"/>
      <c r="C28" s="96"/>
      <c r="D28" s="96"/>
      <c r="E28" s="96"/>
      <c r="F28" s="96"/>
      <c r="G28" s="96"/>
      <c r="H28" s="102"/>
      <c r="I28" s="102"/>
    </row>
    <row r="29" spans="1:9" ht="25.5" x14ac:dyDescent="0.25">
      <c r="A29" s="97" t="s">
        <v>11</v>
      </c>
      <c r="B29" s="98" t="s">
        <v>12</v>
      </c>
      <c r="C29" s="98" t="s">
        <v>13</v>
      </c>
      <c r="D29" s="98" t="s">
        <v>18</v>
      </c>
      <c r="E29" s="98" t="s">
        <v>119</v>
      </c>
      <c r="F29" s="97" t="s">
        <v>120</v>
      </c>
      <c r="G29" s="97" t="s">
        <v>121</v>
      </c>
      <c r="H29" s="97" t="s">
        <v>42</v>
      </c>
      <c r="I29" s="97" t="s">
        <v>126</v>
      </c>
    </row>
    <row r="30" spans="1:9" x14ac:dyDescent="0.25">
      <c r="A30" s="90">
        <v>3</v>
      </c>
      <c r="B30" s="90"/>
      <c r="C30" s="90"/>
      <c r="D30" s="90" t="s">
        <v>19</v>
      </c>
      <c r="E30" s="3">
        <v>257069</v>
      </c>
      <c r="F30" s="136">
        <v>293688</v>
      </c>
      <c r="G30" s="4">
        <v>310263</v>
      </c>
      <c r="H30" s="104">
        <v>326778</v>
      </c>
      <c r="I30" s="104">
        <v>323573</v>
      </c>
    </row>
    <row r="31" spans="1:9" x14ac:dyDescent="0.25">
      <c r="A31" s="90"/>
      <c r="B31" s="90">
        <v>31</v>
      </c>
      <c r="C31" s="90"/>
      <c r="D31" s="90" t="s">
        <v>20</v>
      </c>
      <c r="E31" s="101">
        <v>209061</v>
      </c>
      <c r="F31" s="155">
        <v>238950</v>
      </c>
      <c r="G31" s="104">
        <v>248530</v>
      </c>
      <c r="H31" s="104">
        <v>253130</v>
      </c>
      <c r="I31" s="104">
        <v>258030</v>
      </c>
    </row>
    <row r="32" spans="1:9" x14ac:dyDescent="0.25">
      <c r="A32" s="7"/>
      <c r="B32" s="7"/>
      <c r="C32" s="92" t="s">
        <v>102</v>
      </c>
      <c r="D32" s="8" t="s">
        <v>15</v>
      </c>
      <c r="E32" s="3">
        <v>209061</v>
      </c>
      <c r="F32" s="136">
        <v>238950</v>
      </c>
      <c r="G32" s="4">
        <v>248530</v>
      </c>
      <c r="H32" s="4">
        <v>253130</v>
      </c>
      <c r="I32" s="4">
        <v>258030</v>
      </c>
    </row>
    <row r="33" spans="1:9" x14ac:dyDescent="0.25">
      <c r="A33" s="7"/>
      <c r="B33" s="7"/>
      <c r="C33" s="8" t="s">
        <v>81</v>
      </c>
      <c r="D33" s="8" t="s">
        <v>111</v>
      </c>
      <c r="E33" s="3"/>
      <c r="F33" s="136"/>
      <c r="G33" s="4">
        <v>0</v>
      </c>
      <c r="H33" s="4"/>
      <c r="I33" s="4"/>
    </row>
    <row r="34" spans="1:9" x14ac:dyDescent="0.25">
      <c r="A34" s="7"/>
      <c r="B34" s="19">
        <v>32</v>
      </c>
      <c r="C34" s="99"/>
      <c r="D34" s="19" t="s">
        <v>33</v>
      </c>
      <c r="E34" s="101">
        <v>48102</v>
      </c>
      <c r="F34" s="155">
        <v>54738</v>
      </c>
      <c r="G34" s="104">
        <v>65947</v>
      </c>
      <c r="H34" s="104">
        <v>65947</v>
      </c>
      <c r="I34" s="104">
        <v>65947</v>
      </c>
    </row>
    <row r="35" spans="1:9" x14ac:dyDescent="0.25">
      <c r="A35" s="7"/>
      <c r="B35" s="7"/>
      <c r="C35" s="8" t="s">
        <v>102</v>
      </c>
      <c r="D35" s="7" t="s">
        <v>15</v>
      </c>
      <c r="E35" s="3">
        <v>21282</v>
      </c>
      <c r="F35" s="136">
        <v>28250</v>
      </c>
      <c r="G35" s="4">
        <v>37820</v>
      </c>
      <c r="H35" s="4">
        <v>37820</v>
      </c>
      <c r="I35" s="4">
        <v>37820</v>
      </c>
    </row>
    <row r="36" spans="1:9" x14ac:dyDescent="0.25">
      <c r="A36" s="7"/>
      <c r="B36" s="7"/>
      <c r="C36" s="8" t="s">
        <v>81</v>
      </c>
      <c r="D36" s="7" t="s">
        <v>111</v>
      </c>
      <c r="E36" s="3">
        <v>23631</v>
      </c>
      <c r="F36" s="136">
        <v>24754</v>
      </c>
      <c r="G36" s="4">
        <v>26223</v>
      </c>
      <c r="H36" s="4">
        <v>26223</v>
      </c>
      <c r="I36" s="4">
        <v>26223</v>
      </c>
    </row>
    <row r="37" spans="1:9" x14ac:dyDescent="0.25">
      <c r="A37" s="7"/>
      <c r="B37" s="7"/>
      <c r="C37" s="8" t="s">
        <v>108</v>
      </c>
      <c r="D37" s="7" t="s">
        <v>45</v>
      </c>
      <c r="E37" s="3">
        <v>3185</v>
      </c>
      <c r="F37" s="136">
        <v>1330</v>
      </c>
      <c r="G37" s="4">
        <v>1500</v>
      </c>
      <c r="H37" s="4">
        <v>1500</v>
      </c>
      <c r="I37" s="4">
        <v>1500</v>
      </c>
    </row>
    <row r="38" spans="1:9" x14ac:dyDescent="0.25">
      <c r="A38" s="7"/>
      <c r="B38" s="7"/>
      <c r="C38" s="106" t="s">
        <v>104</v>
      </c>
      <c r="D38" s="8" t="s">
        <v>100</v>
      </c>
      <c r="E38" s="3">
        <v>4</v>
      </c>
      <c r="F38" s="136">
        <v>4</v>
      </c>
      <c r="G38" s="4">
        <v>4</v>
      </c>
      <c r="H38" s="4">
        <v>4</v>
      </c>
      <c r="I38" s="4">
        <v>4</v>
      </c>
    </row>
    <row r="39" spans="1:9" x14ac:dyDescent="0.25">
      <c r="A39" s="7"/>
      <c r="B39" s="19">
        <v>34</v>
      </c>
      <c r="C39" s="100"/>
      <c r="D39" s="99" t="s">
        <v>90</v>
      </c>
      <c r="E39" s="101">
        <v>429</v>
      </c>
      <c r="F39" s="155">
        <v>400</v>
      </c>
      <c r="G39" s="104">
        <v>400</v>
      </c>
      <c r="H39" s="104"/>
      <c r="I39" s="104">
        <v>400</v>
      </c>
    </row>
    <row r="40" spans="1:9" x14ac:dyDescent="0.25">
      <c r="A40" s="7"/>
      <c r="B40" s="7"/>
      <c r="C40" s="92" t="s">
        <v>81</v>
      </c>
      <c r="D40" s="8" t="s">
        <v>111</v>
      </c>
      <c r="E40" s="3">
        <v>429</v>
      </c>
      <c r="F40" s="136">
        <v>400</v>
      </c>
      <c r="G40" s="4">
        <v>400</v>
      </c>
      <c r="H40" s="4"/>
      <c r="I40" s="4">
        <v>400</v>
      </c>
    </row>
    <row r="41" spans="1:9" ht="25.5" x14ac:dyDescent="0.25">
      <c r="A41" s="9">
        <v>4</v>
      </c>
      <c r="B41" s="9"/>
      <c r="C41" s="9"/>
      <c r="D41" s="93" t="s">
        <v>21</v>
      </c>
      <c r="E41" s="101">
        <v>764</v>
      </c>
      <c r="F41" s="155">
        <v>42870</v>
      </c>
      <c r="G41" s="104">
        <v>22960</v>
      </c>
      <c r="H41" s="104">
        <v>11045</v>
      </c>
      <c r="I41" s="104">
        <v>22960</v>
      </c>
    </row>
    <row r="42" spans="1:9" ht="38.25" x14ac:dyDescent="0.25">
      <c r="A42" s="91"/>
      <c r="B42" s="90">
        <v>41</v>
      </c>
      <c r="C42" s="90"/>
      <c r="D42" s="93" t="s">
        <v>22</v>
      </c>
      <c r="E42" s="101">
        <v>764</v>
      </c>
      <c r="F42" s="155">
        <v>42870</v>
      </c>
      <c r="G42" s="104">
        <v>22960</v>
      </c>
      <c r="H42" s="104">
        <v>11045</v>
      </c>
      <c r="I42" s="107">
        <v>22960</v>
      </c>
    </row>
    <row r="43" spans="1:9" x14ac:dyDescent="0.25">
      <c r="A43" s="91"/>
      <c r="B43" s="90"/>
      <c r="C43" s="91" t="s">
        <v>102</v>
      </c>
      <c r="D43" s="94" t="s">
        <v>15</v>
      </c>
      <c r="E43" s="101"/>
      <c r="F43" s="136">
        <v>19910</v>
      </c>
      <c r="G43" s="4">
        <v>19910</v>
      </c>
      <c r="H43" s="4">
        <v>7995</v>
      </c>
      <c r="I43" s="95">
        <v>19910</v>
      </c>
    </row>
    <row r="44" spans="1:9" ht="25.5" x14ac:dyDescent="0.25">
      <c r="A44" s="91"/>
      <c r="B44" s="90"/>
      <c r="C44" s="91" t="s">
        <v>81</v>
      </c>
      <c r="D44" s="94" t="s">
        <v>111</v>
      </c>
      <c r="E44" s="101">
        <v>764</v>
      </c>
      <c r="F44" s="136">
        <v>3050</v>
      </c>
      <c r="G44" s="4">
        <v>3050</v>
      </c>
      <c r="H44" s="4">
        <v>3050</v>
      </c>
      <c r="I44" s="95">
        <v>3050</v>
      </c>
    </row>
    <row r="45" spans="1:9" x14ac:dyDescent="0.25">
      <c r="A45" s="91"/>
      <c r="B45" s="91"/>
      <c r="C45" s="8" t="s">
        <v>113</v>
      </c>
      <c r="D45" s="13"/>
      <c r="E45" s="105"/>
      <c r="F45" s="136">
        <v>19910</v>
      </c>
      <c r="G45" s="4">
        <v>0</v>
      </c>
      <c r="H45" s="4"/>
      <c r="I45" s="95"/>
    </row>
  </sheetData>
  <mergeCells count="5">
    <mergeCell ref="A27:I27"/>
    <mergeCell ref="A7:I7"/>
    <mergeCell ref="A1:I1"/>
    <mergeCell ref="A3:I3"/>
    <mergeCell ref="A5:I5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C17" sqref="C17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88" t="s">
        <v>145</v>
      </c>
      <c r="B1" s="188"/>
      <c r="C1" s="188"/>
      <c r="D1" s="188"/>
      <c r="E1" s="188"/>
      <c r="F1" s="188"/>
    </row>
    <row r="2" spans="1:6" ht="18" customHeight="1" x14ac:dyDescent="0.25">
      <c r="A2" s="1"/>
      <c r="B2" s="1"/>
      <c r="C2" s="1"/>
      <c r="D2" s="1"/>
      <c r="E2" s="1"/>
      <c r="F2" s="1"/>
    </row>
    <row r="3" spans="1:6" ht="15.75" x14ac:dyDescent="0.25">
      <c r="A3" s="188" t="s">
        <v>30</v>
      </c>
      <c r="B3" s="188"/>
      <c r="C3" s="188"/>
      <c r="D3" s="188"/>
      <c r="E3" s="198"/>
      <c r="F3" s="198"/>
    </row>
    <row r="4" spans="1:6" ht="18" x14ac:dyDescent="0.25">
      <c r="A4" s="1"/>
      <c r="B4" s="1"/>
      <c r="C4" s="1"/>
      <c r="D4" s="1"/>
      <c r="E4" s="2"/>
      <c r="F4" s="2"/>
    </row>
    <row r="5" spans="1:6" ht="18" customHeight="1" x14ac:dyDescent="0.25">
      <c r="A5" s="188" t="s">
        <v>10</v>
      </c>
      <c r="B5" s="189"/>
      <c r="C5" s="189"/>
      <c r="D5" s="189"/>
      <c r="E5" s="189"/>
      <c r="F5" s="189"/>
    </row>
    <row r="6" spans="1:6" ht="18" x14ac:dyDescent="0.25">
      <c r="A6" s="1"/>
      <c r="B6" s="1"/>
      <c r="C6" s="1"/>
      <c r="D6" s="1"/>
      <c r="E6" s="2"/>
      <c r="F6" s="2"/>
    </row>
    <row r="7" spans="1:6" ht="15.75" x14ac:dyDescent="0.25">
      <c r="A7" s="188" t="s">
        <v>23</v>
      </c>
      <c r="B7" s="205"/>
      <c r="C7" s="205"/>
      <c r="D7" s="205"/>
      <c r="E7" s="205"/>
      <c r="F7" s="205"/>
    </row>
    <row r="8" spans="1:6" ht="18" x14ac:dyDescent="0.25">
      <c r="A8" s="1"/>
      <c r="B8" s="1"/>
      <c r="C8" s="1"/>
      <c r="D8" s="1"/>
      <c r="E8" s="2"/>
      <c r="F8" s="2"/>
    </row>
    <row r="9" spans="1:6" ht="25.5" x14ac:dyDescent="0.25">
      <c r="A9" s="97" t="s">
        <v>24</v>
      </c>
      <c r="B9" s="98" t="s">
        <v>119</v>
      </c>
      <c r="C9" s="97" t="s">
        <v>120</v>
      </c>
      <c r="D9" s="97" t="s">
        <v>121</v>
      </c>
      <c r="E9" s="97" t="s">
        <v>42</v>
      </c>
      <c r="F9" s="97" t="s">
        <v>126</v>
      </c>
    </row>
    <row r="10" spans="1:6" ht="15.75" customHeight="1" x14ac:dyDescent="0.25">
      <c r="A10" s="90" t="s">
        <v>25</v>
      </c>
      <c r="B10" s="21">
        <v>257069</v>
      </c>
      <c r="C10" s="144">
        <v>336558</v>
      </c>
      <c r="D10" s="144">
        <v>333223</v>
      </c>
      <c r="E10" s="144">
        <v>325908</v>
      </c>
      <c r="F10" s="144">
        <v>342723</v>
      </c>
    </row>
    <row r="11" spans="1:6" ht="15.75" customHeight="1" x14ac:dyDescent="0.25">
      <c r="A11" s="90" t="s">
        <v>112</v>
      </c>
      <c r="B11" s="3"/>
      <c r="C11" s="4"/>
      <c r="D11" s="4"/>
      <c r="E11" s="4"/>
      <c r="F11" s="4"/>
    </row>
    <row r="12" spans="1:6" x14ac:dyDescent="0.25">
      <c r="A12" s="13"/>
      <c r="B12" s="3"/>
      <c r="C12" s="4"/>
      <c r="D12" s="4"/>
      <c r="E12" s="4"/>
      <c r="F12" s="4"/>
    </row>
    <row r="13" spans="1:6" x14ac:dyDescent="0.25">
      <c r="A13" s="12"/>
      <c r="B13" s="3"/>
      <c r="C13" s="4"/>
      <c r="D13" s="4"/>
      <c r="E13" s="4"/>
      <c r="F13" s="4"/>
    </row>
    <row r="14" spans="1:6" x14ac:dyDescent="0.25">
      <c r="A14" s="90"/>
      <c r="B14" s="3"/>
      <c r="C14" s="4"/>
      <c r="D14" s="4"/>
      <c r="E14" s="4"/>
      <c r="F14" s="95"/>
    </row>
    <row r="15" spans="1:6" x14ac:dyDescent="0.25">
      <c r="A15" s="103"/>
      <c r="B15" s="3"/>
      <c r="C15" s="4"/>
      <c r="D15" s="4"/>
      <c r="E15" s="4"/>
      <c r="F15" s="95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88" t="s">
        <v>145</v>
      </c>
      <c r="B1" s="188"/>
      <c r="C1" s="188"/>
      <c r="D1" s="188"/>
      <c r="E1" s="188"/>
      <c r="F1" s="188"/>
      <c r="G1" s="188"/>
      <c r="H1" s="188"/>
      <c r="I1" s="188"/>
    </row>
    <row r="2" spans="1:9" ht="18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88" t="s">
        <v>30</v>
      </c>
      <c r="B3" s="188"/>
      <c r="C3" s="188"/>
      <c r="D3" s="188"/>
      <c r="E3" s="188"/>
      <c r="F3" s="188"/>
      <c r="G3" s="188"/>
      <c r="H3" s="198"/>
      <c r="I3" s="198"/>
    </row>
    <row r="4" spans="1:9" ht="18" x14ac:dyDescent="0.25">
      <c r="A4" s="1"/>
      <c r="B4" s="1"/>
      <c r="C4" s="1"/>
      <c r="D4" s="1"/>
      <c r="E4" s="1"/>
      <c r="F4" s="1"/>
      <c r="G4" s="1"/>
      <c r="H4" s="2"/>
      <c r="I4" s="2"/>
    </row>
    <row r="5" spans="1:9" ht="18" customHeight="1" x14ac:dyDescent="0.25">
      <c r="A5" s="188" t="s">
        <v>26</v>
      </c>
      <c r="B5" s="189"/>
      <c r="C5" s="189"/>
      <c r="D5" s="189"/>
      <c r="E5" s="189"/>
      <c r="F5" s="189"/>
      <c r="G5" s="189"/>
      <c r="H5" s="189"/>
      <c r="I5" s="189"/>
    </row>
    <row r="6" spans="1:9" ht="18" x14ac:dyDescent="0.25">
      <c r="A6" s="1"/>
      <c r="B6" s="1"/>
      <c r="C6" s="1"/>
      <c r="D6" s="1"/>
      <c r="E6" s="1"/>
      <c r="F6" s="1"/>
      <c r="G6" s="1"/>
      <c r="H6" s="2"/>
      <c r="I6" s="2"/>
    </row>
    <row r="7" spans="1:9" ht="25.5" x14ac:dyDescent="0.25">
      <c r="A7" s="15" t="s">
        <v>11</v>
      </c>
      <c r="B7" s="14" t="s">
        <v>12</v>
      </c>
      <c r="C7" s="14" t="s">
        <v>13</v>
      </c>
      <c r="D7" s="14" t="s">
        <v>46</v>
      </c>
      <c r="E7" s="14" t="s">
        <v>7</v>
      </c>
      <c r="F7" s="15" t="s">
        <v>8</v>
      </c>
      <c r="G7" s="15" t="s">
        <v>40</v>
      </c>
      <c r="H7" s="15" t="s">
        <v>41</v>
      </c>
      <c r="I7" s="15" t="s">
        <v>42</v>
      </c>
    </row>
    <row r="8" spans="1:9" ht="25.5" x14ac:dyDescent="0.25">
      <c r="A8" s="6">
        <v>8</v>
      </c>
      <c r="B8" s="6"/>
      <c r="C8" s="6"/>
      <c r="D8" s="6" t="s">
        <v>27</v>
      </c>
      <c r="E8" s="3"/>
      <c r="F8" s="4"/>
      <c r="G8" s="4"/>
      <c r="H8" s="4"/>
      <c r="I8" s="4"/>
    </row>
    <row r="9" spans="1:9" x14ac:dyDescent="0.25">
      <c r="A9" s="6"/>
      <c r="B9" s="11">
        <v>84</v>
      </c>
      <c r="C9" s="11"/>
      <c r="D9" s="11" t="s">
        <v>34</v>
      </c>
      <c r="E9" s="3"/>
      <c r="F9" s="4"/>
      <c r="G9" s="4"/>
      <c r="H9" s="4"/>
      <c r="I9" s="4"/>
    </row>
    <row r="10" spans="1:9" ht="25.5" x14ac:dyDescent="0.25">
      <c r="A10" s="7"/>
      <c r="B10" s="7"/>
      <c r="C10" s="8">
        <v>81</v>
      </c>
      <c r="D10" s="13" t="s">
        <v>35</v>
      </c>
      <c r="E10" s="3"/>
      <c r="F10" s="4"/>
      <c r="G10" s="4"/>
      <c r="H10" s="4"/>
      <c r="I10" s="4"/>
    </row>
    <row r="11" spans="1:9" ht="25.5" x14ac:dyDescent="0.25">
      <c r="A11" s="9">
        <v>5</v>
      </c>
      <c r="B11" s="10"/>
      <c r="C11" s="10"/>
      <c r="D11" s="17" t="s">
        <v>28</v>
      </c>
      <c r="E11" s="3"/>
      <c r="F11" s="4"/>
      <c r="G11" s="4"/>
      <c r="H11" s="4"/>
      <c r="I11" s="4"/>
    </row>
    <row r="12" spans="1:9" ht="25.5" x14ac:dyDescent="0.25">
      <c r="A12" s="11"/>
      <c r="B12" s="11">
        <v>54</v>
      </c>
      <c r="C12" s="11"/>
      <c r="D12" s="18" t="s">
        <v>36</v>
      </c>
      <c r="E12" s="3"/>
      <c r="F12" s="4"/>
      <c r="G12" s="4"/>
      <c r="H12" s="4"/>
      <c r="I12" s="5"/>
    </row>
    <row r="13" spans="1:9" x14ac:dyDescent="0.25">
      <c r="A13" s="11"/>
      <c r="B13" s="11"/>
      <c r="C13" s="8">
        <v>11</v>
      </c>
      <c r="D13" s="8" t="s">
        <v>15</v>
      </c>
      <c r="E13" s="3"/>
      <c r="F13" s="4"/>
      <c r="G13" s="4"/>
      <c r="H13" s="4"/>
      <c r="I13" s="5"/>
    </row>
    <row r="14" spans="1:9" x14ac:dyDescent="0.25">
      <c r="A14" s="11"/>
      <c r="B14" s="11"/>
      <c r="C14" s="8">
        <v>31</v>
      </c>
      <c r="D14" s="8" t="s">
        <v>37</v>
      </c>
      <c r="E14" s="3"/>
      <c r="F14" s="4"/>
      <c r="G14" s="4"/>
      <c r="H14" s="4"/>
      <c r="I14" s="5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tabSelected="1" topLeftCell="B1" workbookViewId="0">
      <selection activeCell="E115" sqref="E115"/>
    </sheetView>
  </sheetViews>
  <sheetFormatPr defaultRowHeight="15" x14ac:dyDescent="0.25"/>
  <cols>
    <col min="1" max="1" width="8.140625" bestFit="1" customWidth="1"/>
    <col min="2" max="2" width="8.42578125" bestFit="1" customWidth="1"/>
    <col min="3" max="3" width="8.42578125" customWidth="1"/>
    <col min="4" max="4" width="8.7109375" customWidth="1"/>
    <col min="5" max="5" width="30" customWidth="1"/>
    <col min="6" max="10" width="25.28515625" customWidth="1"/>
  </cols>
  <sheetData>
    <row r="1" spans="1:10" ht="42" customHeight="1" x14ac:dyDescent="0.25">
      <c r="A1" s="188" t="s">
        <v>144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8" x14ac:dyDescent="0.25">
      <c r="A2" s="1"/>
      <c r="B2" s="1"/>
      <c r="C2" s="16"/>
      <c r="D2" s="1"/>
      <c r="E2" s="1"/>
      <c r="F2" s="1"/>
      <c r="G2" s="1"/>
      <c r="H2" s="1"/>
      <c r="I2" s="2"/>
      <c r="J2" s="2"/>
    </row>
    <row r="3" spans="1:10" ht="18" customHeight="1" x14ac:dyDescent="0.25">
      <c r="A3" s="188" t="s">
        <v>29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8" x14ac:dyDescent="0.25">
      <c r="A4" s="1"/>
      <c r="B4" s="1"/>
      <c r="C4" s="16"/>
      <c r="D4" s="1"/>
      <c r="E4" s="1"/>
      <c r="F4" s="1"/>
      <c r="G4" s="1"/>
      <c r="H4" s="1"/>
      <c r="I4" s="2"/>
      <c r="J4" s="2"/>
    </row>
    <row r="5" spans="1:10" ht="25.5" x14ac:dyDescent="0.25">
      <c r="A5" s="209" t="s">
        <v>31</v>
      </c>
      <c r="B5" s="210"/>
      <c r="C5" s="210"/>
      <c r="D5" s="211"/>
      <c r="E5" s="14" t="s">
        <v>32</v>
      </c>
      <c r="F5" s="14" t="s">
        <v>119</v>
      </c>
      <c r="G5" s="15" t="s">
        <v>120</v>
      </c>
      <c r="H5" s="15" t="s">
        <v>121</v>
      </c>
      <c r="I5" s="15" t="s">
        <v>42</v>
      </c>
      <c r="J5" s="15" t="s">
        <v>122</v>
      </c>
    </row>
    <row r="6" spans="1:10" ht="24.75" customHeight="1" x14ac:dyDescent="0.25">
      <c r="A6" s="206" t="s">
        <v>47</v>
      </c>
      <c r="B6" s="207"/>
      <c r="C6" s="207"/>
      <c r="D6" s="208"/>
      <c r="E6" s="26" t="s">
        <v>48</v>
      </c>
      <c r="F6" s="3"/>
      <c r="G6" s="4"/>
      <c r="H6" s="4"/>
      <c r="I6" s="4"/>
      <c r="J6" s="4"/>
    </row>
    <row r="7" spans="1:10" ht="29.25" customHeight="1" x14ac:dyDescent="0.25">
      <c r="A7" s="206" t="s">
        <v>49</v>
      </c>
      <c r="B7" s="207"/>
      <c r="C7" s="207"/>
      <c r="D7" s="208"/>
      <c r="E7" s="26" t="s">
        <v>50</v>
      </c>
      <c r="F7" s="101">
        <v>254811</v>
      </c>
      <c r="G7" s="113">
        <v>336558</v>
      </c>
      <c r="H7" s="104">
        <v>333223</v>
      </c>
      <c r="I7" s="104">
        <v>337823</v>
      </c>
      <c r="J7" s="104">
        <v>342723</v>
      </c>
    </row>
    <row r="8" spans="1:10" ht="29.25" customHeight="1" x14ac:dyDescent="0.25">
      <c r="A8" s="109"/>
      <c r="B8" s="110"/>
      <c r="C8" s="110"/>
      <c r="D8" s="111"/>
      <c r="E8" s="111" t="s">
        <v>25</v>
      </c>
      <c r="F8" s="101">
        <f>F10+F44+F102</f>
        <v>257069.2</v>
      </c>
      <c r="G8" s="113"/>
      <c r="H8" s="104"/>
      <c r="I8" s="104"/>
      <c r="J8" s="104"/>
    </row>
    <row r="9" spans="1:10" ht="23.25" customHeight="1" x14ac:dyDescent="0.25">
      <c r="A9" s="212" t="s">
        <v>102</v>
      </c>
      <c r="B9" s="213"/>
      <c r="C9" s="213"/>
      <c r="D9" s="214"/>
      <c r="E9" s="31" t="s">
        <v>15</v>
      </c>
      <c r="F9" s="112">
        <v>227068</v>
      </c>
      <c r="G9" s="115">
        <v>287110</v>
      </c>
      <c r="H9" s="29">
        <v>305500</v>
      </c>
      <c r="I9" s="29">
        <v>310100</v>
      </c>
      <c r="J9" s="32">
        <v>315000</v>
      </c>
    </row>
    <row r="10" spans="1:10" ht="24.75" customHeight="1" x14ac:dyDescent="0.25">
      <c r="A10" s="215">
        <v>3.4</v>
      </c>
      <c r="B10" s="216"/>
      <c r="C10" s="216"/>
      <c r="D10" s="217"/>
      <c r="E10" s="84" t="s">
        <v>19</v>
      </c>
      <c r="F10" s="85">
        <v>227068</v>
      </c>
      <c r="G10" s="124">
        <v>287110</v>
      </c>
      <c r="H10" s="86">
        <f>H11+H19+H41</f>
        <v>305500</v>
      </c>
      <c r="I10" s="86">
        <v>310100</v>
      </c>
      <c r="J10" s="87">
        <v>315000</v>
      </c>
    </row>
    <row r="11" spans="1:10" ht="27" customHeight="1" x14ac:dyDescent="0.25">
      <c r="A11" s="218">
        <v>31</v>
      </c>
      <c r="B11" s="219"/>
      <c r="C11" s="219"/>
      <c r="D11" s="220"/>
      <c r="E11" s="74" t="s">
        <v>20</v>
      </c>
      <c r="F11" s="75">
        <v>209060.76</v>
      </c>
      <c r="G11" s="122">
        <v>238950</v>
      </c>
      <c r="H11" s="76">
        <f>H12+H15+H17</f>
        <v>248530</v>
      </c>
      <c r="I11" s="76">
        <v>251798</v>
      </c>
      <c r="J11" s="77">
        <v>258030</v>
      </c>
    </row>
    <row r="12" spans="1:10" ht="20.25" customHeight="1" x14ac:dyDescent="0.25">
      <c r="A12" s="206">
        <v>311</v>
      </c>
      <c r="B12" s="207"/>
      <c r="C12" s="207"/>
      <c r="D12" s="208"/>
      <c r="E12" s="71" t="s">
        <v>51</v>
      </c>
      <c r="F12" s="3">
        <v>171459.44</v>
      </c>
      <c r="G12" s="114">
        <v>197930</v>
      </c>
      <c r="H12" s="4">
        <v>206930</v>
      </c>
      <c r="I12" s="4"/>
      <c r="J12" s="4"/>
    </row>
    <row r="13" spans="1:10" ht="25.5" customHeight="1" x14ac:dyDescent="0.25">
      <c r="A13" s="224">
        <v>3111</v>
      </c>
      <c r="B13" s="225"/>
      <c r="C13" s="225"/>
      <c r="D13" s="226"/>
      <c r="E13" s="71" t="s">
        <v>52</v>
      </c>
      <c r="F13" s="3">
        <v>171459</v>
      </c>
      <c r="G13" s="114">
        <v>197930</v>
      </c>
      <c r="H13" s="4">
        <v>204930</v>
      </c>
      <c r="I13" s="4"/>
      <c r="J13" s="4"/>
    </row>
    <row r="14" spans="1:10" ht="30.75" customHeight="1" x14ac:dyDescent="0.25">
      <c r="A14" s="227">
        <v>3113</v>
      </c>
      <c r="B14" s="228"/>
      <c r="C14" s="228"/>
      <c r="D14" s="229"/>
      <c r="E14" s="27" t="s">
        <v>53</v>
      </c>
      <c r="F14" s="3"/>
      <c r="G14" s="114">
        <v>2000</v>
      </c>
      <c r="H14" s="4">
        <v>2000</v>
      </c>
      <c r="I14" s="4"/>
      <c r="J14" s="5"/>
    </row>
    <row r="15" spans="1:10" x14ac:dyDescent="0.25">
      <c r="A15" s="224">
        <v>312</v>
      </c>
      <c r="B15" s="225"/>
      <c r="C15" s="225"/>
      <c r="D15" s="226"/>
      <c r="E15" s="25" t="s">
        <v>54</v>
      </c>
      <c r="F15" s="3">
        <v>9310.5</v>
      </c>
      <c r="G15" s="114">
        <v>10420</v>
      </c>
      <c r="H15" s="4">
        <v>12000</v>
      </c>
      <c r="I15" s="4"/>
      <c r="J15" s="5"/>
    </row>
    <row r="16" spans="1:10" ht="22.5" customHeight="1" x14ac:dyDescent="0.25">
      <c r="A16" s="221">
        <v>3121</v>
      </c>
      <c r="B16" s="222"/>
      <c r="C16" s="222"/>
      <c r="D16" s="223"/>
      <c r="E16" s="20" t="s">
        <v>54</v>
      </c>
      <c r="F16" s="3">
        <v>9311</v>
      </c>
      <c r="G16" s="114">
        <v>10420</v>
      </c>
      <c r="H16" s="4">
        <v>12000</v>
      </c>
      <c r="I16" s="4"/>
      <c r="J16" s="5"/>
    </row>
    <row r="17" spans="1:10" ht="21" customHeight="1" x14ac:dyDescent="0.25">
      <c r="A17" s="227">
        <v>313</v>
      </c>
      <c r="B17" s="228"/>
      <c r="C17" s="228"/>
      <c r="D17" s="229"/>
      <c r="E17" s="22" t="s">
        <v>55</v>
      </c>
      <c r="F17" s="3">
        <v>28290.82</v>
      </c>
      <c r="G17" s="114">
        <v>28600</v>
      </c>
      <c r="H17" s="4">
        <v>29600</v>
      </c>
      <c r="I17" s="4"/>
      <c r="J17" s="5"/>
    </row>
    <row r="18" spans="1:10" ht="22.5" customHeight="1" x14ac:dyDescent="0.25">
      <c r="A18" s="224">
        <v>3132</v>
      </c>
      <c r="B18" s="225"/>
      <c r="C18" s="225"/>
      <c r="D18" s="226"/>
      <c r="E18" s="20" t="s">
        <v>56</v>
      </c>
      <c r="F18" s="3">
        <v>28291</v>
      </c>
      <c r="G18" s="114">
        <v>28600</v>
      </c>
      <c r="H18" s="4">
        <v>29600</v>
      </c>
      <c r="I18" s="4"/>
      <c r="J18" s="5"/>
    </row>
    <row r="19" spans="1:10" ht="21" customHeight="1" x14ac:dyDescent="0.25">
      <c r="A19" s="72">
        <v>32</v>
      </c>
      <c r="B19" s="73"/>
      <c r="C19" s="73"/>
      <c r="D19" s="74"/>
      <c r="E19" s="74" t="s">
        <v>33</v>
      </c>
      <c r="F19" s="75">
        <f>F22+F25+F26+F27+F34</f>
        <v>21281.75</v>
      </c>
      <c r="G19" s="122">
        <v>28250</v>
      </c>
      <c r="H19" s="76">
        <f>H22+H25+H26+H27+H28+H30+H34+H36+H38+H40</f>
        <v>37820</v>
      </c>
      <c r="I19" s="154">
        <v>37820</v>
      </c>
      <c r="J19" s="154">
        <v>37820</v>
      </c>
    </row>
    <row r="20" spans="1:10" ht="23.25" customHeight="1" x14ac:dyDescent="0.25">
      <c r="A20" s="23">
        <v>321</v>
      </c>
      <c r="B20" s="24"/>
      <c r="C20" s="24"/>
      <c r="D20" s="25"/>
      <c r="E20" s="25" t="s">
        <v>57</v>
      </c>
      <c r="G20" s="125"/>
      <c r="H20" s="4"/>
      <c r="I20" s="4"/>
      <c r="J20" s="5"/>
    </row>
    <row r="21" spans="1:10" x14ac:dyDescent="0.25">
      <c r="A21" s="23">
        <v>3211</v>
      </c>
      <c r="B21" s="24"/>
      <c r="C21" s="24"/>
      <c r="D21" s="25"/>
      <c r="E21" s="25" t="s">
        <v>58</v>
      </c>
      <c r="F21" s="3"/>
      <c r="G21" s="114">
        <v>0</v>
      </c>
      <c r="H21" s="4">
        <v>0</v>
      </c>
      <c r="I21" s="4"/>
      <c r="J21" s="5"/>
    </row>
    <row r="22" spans="1:10" ht="25.5" x14ac:dyDescent="0.25">
      <c r="A22" s="23">
        <v>3212</v>
      </c>
      <c r="B22" s="24"/>
      <c r="C22" s="24"/>
      <c r="D22" s="25"/>
      <c r="E22" s="25" t="s">
        <v>59</v>
      </c>
      <c r="F22" s="3">
        <v>5492.33</v>
      </c>
      <c r="G22" s="114">
        <v>6900</v>
      </c>
      <c r="H22" s="4">
        <v>6900</v>
      </c>
      <c r="I22" s="4"/>
      <c r="J22" s="5"/>
    </row>
    <row r="23" spans="1:10" x14ac:dyDescent="0.25">
      <c r="A23" s="23">
        <v>3213</v>
      </c>
      <c r="B23" s="24"/>
      <c r="C23" s="24"/>
      <c r="D23" s="25"/>
      <c r="E23" s="25" t="s">
        <v>60</v>
      </c>
      <c r="F23" s="3"/>
      <c r="G23" s="114">
        <v>0</v>
      </c>
      <c r="H23" s="4">
        <v>0</v>
      </c>
      <c r="I23" s="4"/>
      <c r="J23" s="5"/>
    </row>
    <row r="24" spans="1:10" x14ac:dyDescent="0.25">
      <c r="A24" s="109">
        <v>322</v>
      </c>
      <c r="B24" s="110"/>
      <c r="C24" s="110"/>
      <c r="D24" s="111"/>
      <c r="E24" s="111" t="s">
        <v>61</v>
      </c>
      <c r="F24" s="101"/>
      <c r="G24" s="114"/>
      <c r="H24" s="4"/>
      <c r="I24" s="4"/>
      <c r="J24" s="5"/>
    </row>
    <row r="25" spans="1:10" ht="25.5" x14ac:dyDescent="0.25">
      <c r="A25" s="23">
        <v>3221</v>
      </c>
      <c r="B25" s="24"/>
      <c r="C25" s="24"/>
      <c r="D25" s="25"/>
      <c r="E25" s="25" t="s">
        <v>62</v>
      </c>
      <c r="F25" s="3">
        <v>1324.23</v>
      </c>
      <c r="G25" s="114">
        <v>1990</v>
      </c>
      <c r="H25" s="4">
        <v>4000</v>
      </c>
      <c r="I25" s="4"/>
      <c r="J25" s="5"/>
    </row>
    <row r="26" spans="1:10" x14ac:dyDescent="0.25">
      <c r="A26" s="23">
        <v>3222</v>
      </c>
      <c r="B26" s="24"/>
      <c r="C26" s="24"/>
      <c r="D26" s="25"/>
      <c r="E26" s="25" t="s">
        <v>63</v>
      </c>
      <c r="F26" s="3">
        <v>2654.46</v>
      </c>
      <c r="G26" s="114">
        <v>2650</v>
      </c>
      <c r="H26" s="4">
        <v>5060</v>
      </c>
      <c r="I26" s="4"/>
      <c r="J26" s="5"/>
    </row>
    <row r="27" spans="1:10" x14ac:dyDescent="0.25">
      <c r="A27" s="23">
        <v>3223</v>
      </c>
      <c r="B27" s="24"/>
      <c r="C27" s="24"/>
      <c r="D27" s="25"/>
      <c r="E27" s="25" t="s">
        <v>103</v>
      </c>
      <c r="F27" s="3">
        <v>10748.95</v>
      </c>
      <c r="G27" s="114">
        <v>14060</v>
      </c>
      <c r="H27" s="4">
        <v>14060</v>
      </c>
      <c r="I27" s="4"/>
      <c r="J27" s="5"/>
    </row>
    <row r="28" spans="1:10" ht="25.5" x14ac:dyDescent="0.25">
      <c r="A28" s="23">
        <v>3224</v>
      </c>
      <c r="B28" s="24"/>
      <c r="C28" s="24"/>
      <c r="D28" s="25"/>
      <c r="E28" s="25" t="s">
        <v>67</v>
      </c>
      <c r="F28" s="3"/>
      <c r="G28" s="114"/>
      <c r="H28" s="4">
        <v>1060</v>
      </c>
      <c r="I28" s="4"/>
      <c r="J28" s="5"/>
    </row>
    <row r="29" spans="1:10" x14ac:dyDescent="0.25">
      <c r="A29" s="23">
        <v>3225</v>
      </c>
      <c r="B29" s="24"/>
      <c r="C29" s="24"/>
      <c r="D29" s="25"/>
      <c r="E29" s="25" t="s">
        <v>68</v>
      </c>
      <c r="F29" s="3"/>
      <c r="G29" s="114"/>
      <c r="H29" s="4"/>
      <c r="I29" s="4"/>
      <c r="J29" s="5"/>
    </row>
    <row r="30" spans="1:10" ht="25.5" x14ac:dyDescent="0.25">
      <c r="A30" s="23">
        <v>3227</v>
      </c>
      <c r="B30" s="24"/>
      <c r="C30" s="24"/>
      <c r="D30" s="25"/>
      <c r="E30" s="25" t="s">
        <v>69</v>
      </c>
      <c r="F30" s="3"/>
      <c r="G30" s="114">
        <v>260</v>
      </c>
      <c r="H30" s="4">
        <v>650</v>
      </c>
      <c r="I30" s="4"/>
      <c r="J30" s="5"/>
    </row>
    <row r="31" spans="1:10" x14ac:dyDescent="0.25">
      <c r="A31" s="23">
        <v>3231</v>
      </c>
      <c r="B31" s="24"/>
      <c r="C31" s="24"/>
      <c r="D31" s="25"/>
      <c r="E31" s="25" t="s">
        <v>70</v>
      </c>
      <c r="F31" s="3"/>
      <c r="G31" s="114"/>
      <c r="H31" s="4"/>
      <c r="I31" s="4"/>
      <c r="J31" s="5"/>
    </row>
    <row r="32" spans="1:10" ht="25.5" x14ac:dyDescent="0.25">
      <c r="A32" s="23">
        <v>3232</v>
      </c>
      <c r="B32" s="24"/>
      <c r="C32" s="24"/>
      <c r="D32" s="25"/>
      <c r="E32" s="25" t="s">
        <v>71</v>
      </c>
      <c r="F32" s="3"/>
      <c r="G32" s="114"/>
      <c r="H32" s="4"/>
      <c r="I32" s="4"/>
      <c r="J32" s="5"/>
    </row>
    <row r="33" spans="1:10" x14ac:dyDescent="0.25">
      <c r="A33" s="23">
        <v>3233</v>
      </c>
      <c r="B33" s="24"/>
      <c r="C33" s="24"/>
      <c r="D33" s="25"/>
      <c r="E33" s="25" t="s">
        <v>72</v>
      </c>
      <c r="F33" s="3"/>
      <c r="G33" s="114"/>
      <c r="H33" s="4"/>
      <c r="I33" s="4"/>
      <c r="J33" s="5"/>
    </row>
    <row r="34" spans="1:10" x14ac:dyDescent="0.25">
      <c r="A34" s="23">
        <v>3234</v>
      </c>
      <c r="B34" s="24"/>
      <c r="C34" s="24"/>
      <c r="D34" s="25"/>
      <c r="E34" s="25" t="s">
        <v>73</v>
      </c>
      <c r="F34" s="3">
        <v>1061.78</v>
      </c>
      <c r="G34" s="114">
        <v>1060</v>
      </c>
      <c r="H34" s="4">
        <v>1060</v>
      </c>
      <c r="I34" s="4"/>
      <c r="J34" s="5"/>
    </row>
    <row r="35" spans="1:10" x14ac:dyDescent="0.25">
      <c r="A35" s="23">
        <v>3235</v>
      </c>
      <c r="B35" s="24"/>
      <c r="C35" s="24"/>
      <c r="D35" s="25"/>
      <c r="E35" s="25" t="s">
        <v>74</v>
      </c>
      <c r="F35" s="3"/>
      <c r="G35" s="114"/>
      <c r="H35" s="4"/>
      <c r="I35" s="4"/>
      <c r="J35" s="5"/>
    </row>
    <row r="36" spans="1:10" x14ac:dyDescent="0.25">
      <c r="A36" s="23">
        <v>3236</v>
      </c>
      <c r="B36" s="24"/>
      <c r="C36" s="24"/>
      <c r="D36" s="25"/>
      <c r="E36" s="25" t="s">
        <v>75</v>
      </c>
      <c r="F36" s="3"/>
      <c r="G36" s="114">
        <v>800</v>
      </c>
      <c r="H36" s="4">
        <v>1500</v>
      </c>
      <c r="I36" s="4"/>
      <c r="J36" s="5"/>
    </row>
    <row r="37" spans="1:10" x14ac:dyDescent="0.25">
      <c r="A37" s="23">
        <v>3237</v>
      </c>
      <c r="B37" s="24"/>
      <c r="C37" s="24"/>
      <c r="D37" s="25"/>
      <c r="E37" s="25" t="s">
        <v>76</v>
      </c>
      <c r="F37" s="3"/>
      <c r="G37" s="114"/>
      <c r="H37" s="4"/>
      <c r="I37" s="4"/>
      <c r="J37" s="5"/>
    </row>
    <row r="38" spans="1:10" x14ac:dyDescent="0.25">
      <c r="A38" s="23">
        <v>3238</v>
      </c>
      <c r="B38" s="24"/>
      <c r="C38" s="24"/>
      <c r="D38" s="25"/>
      <c r="E38" s="25" t="s">
        <v>77</v>
      </c>
      <c r="F38" s="3"/>
      <c r="G38" s="114"/>
      <c r="H38" s="4">
        <v>3000</v>
      </c>
      <c r="I38" s="4"/>
      <c r="J38" s="5"/>
    </row>
    <row r="39" spans="1:10" x14ac:dyDescent="0.25">
      <c r="A39" s="23">
        <v>3239</v>
      </c>
      <c r="B39" s="24"/>
      <c r="C39" s="24"/>
      <c r="D39" s="25"/>
      <c r="E39" s="25" t="s">
        <v>78</v>
      </c>
      <c r="F39" s="3"/>
      <c r="G39" s="114"/>
      <c r="H39" s="4"/>
      <c r="I39" s="4"/>
      <c r="J39" s="5"/>
    </row>
    <row r="40" spans="1:10" x14ac:dyDescent="0.25">
      <c r="A40" s="23">
        <v>3292</v>
      </c>
      <c r="B40" s="24"/>
      <c r="C40" s="24"/>
      <c r="D40" s="25"/>
      <c r="E40" s="25" t="s">
        <v>80</v>
      </c>
      <c r="F40" s="3"/>
      <c r="G40" s="114">
        <v>530</v>
      </c>
      <c r="H40" s="4">
        <v>530</v>
      </c>
      <c r="I40" s="4"/>
      <c r="J40" s="5"/>
    </row>
    <row r="41" spans="1:10" ht="25.5" x14ac:dyDescent="0.25">
      <c r="A41" s="50">
        <v>4</v>
      </c>
      <c r="B41" s="51"/>
      <c r="C41" s="51"/>
      <c r="D41" s="52"/>
      <c r="E41" s="52" t="s">
        <v>21</v>
      </c>
      <c r="F41" s="53">
        <v>0</v>
      </c>
      <c r="G41" s="120">
        <v>19910</v>
      </c>
      <c r="H41" s="54">
        <v>19150</v>
      </c>
      <c r="I41" s="54"/>
      <c r="J41" s="55">
        <v>19150</v>
      </c>
    </row>
    <row r="42" spans="1:10" ht="25.5" x14ac:dyDescent="0.25">
      <c r="A42" s="59">
        <v>42311</v>
      </c>
      <c r="B42" s="60"/>
      <c r="C42" s="60"/>
      <c r="D42" s="61"/>
      <c r="E42" s="61" t="s">
        <v>94</v>
      </c>
      <c r="F42" s="3">
        <v>0</v>
      </c>
      <c r="G42" s="114">
        <v>19910</v>
      </c>
      <c r="H42" s="4">
        <v>19150</v>
      </c>
      <c r="I42" s="4"/>
      <c r="J42" s="5"/>
    </row>
    <row r="43" spans="1:10" s="126" customFormat="1" x14ac:dyDescent="0.25">
      <c r="A43" s="177"/>
      <c r="B43" s="178"/>
      <c r="C43" s="178"/>
      <c r="D43" s="179"/>
      <c r="E43" s="179" t="s">
        <v>148</v>
      </c>
      <c r="F43" s="3"/>
      <c r="G43" s="136"/>
      <c r="H43" s="136"/>
      <c r="I43" s="136">
        <v>13247</v>
      </c>
      <c r="J43" s="137"/>
    </row>
    <row r="44" spans="1:10" x14ac:dyDescent="0.25">
      <c r="A44" s="88">
        <v>3.4</v>
      </c>
      <c r="B44" s="89"/>
      <c r="C44" s="89"/>
      <c r="D44" s="84"/>
      <c r="E44" s="84" t="s">
        <v>19</v>
      </c>
      <c r="F44" s="85">
        <f>F46+F102</f>
        <v>26815.85</v>
      </c>
      <c r="G44" s="124">
        <v>48114</v>
      </c>
      <c r="H44" s="86">
        <f>H46</f>
        <v>26219</v>
      </c>
      <c r="I44" s="86">
        <v>26223</v>
      </c>
      <c r="J44" s="87">
        <v>26223</v>
      </c>
    </row>
    <row r="45" spans="1:10" s="126" customFormat="1" x14ac:dyDescent="0.25">
      <c r="A45" s="174">
        <v>3.4</v>
      </c>
      <c r="B45" s="175"/>
      <c r="C45" s="175"/>
      <c r="D45" s="176"/>
      <c r="E45" s="176" t="s">
        <v>14</v>
      </c>
      <c r="F45" s="85">
        <v>27743</v>
      </c>
      <c r="G45" s="124"/>
      <c r="H45" s="124"/>
      <c r="I45" s="124"/>
      <c r="J45" s="87"/>
    </row>
    <row r="46" spans="1:10" x14ac:dyDescent="0.25">
      <c r="A46" s="44" t="s">
        <v>81</v>
      </c>
      <c r="B46" s="45"/>
      <c r="C46" s="45"/>
      <c r="D46" s="46"/>
      <c r="E46" s="46" t="s">
        <v>82</v>
      </c>
      <c r="F46" s="47">
        <f>F55+F84+F89+F100</f>
        <v>23630.5</v>
      </c>
      <c r="G46" s="119">
        <v>28204</v>
      </c>
      <c r="H46" s="48">
        <v>26219</v>
      </c>
      <c r="I46" s="48">
        <v>26219</v>
      </c>
      <c r="J46" s="49">
        <v>26219</v>
      </c>
    </row>
    <row r="47" spans="1:10" x14ac:dyDescent="0.25">
      <c r="A47" s="38">
        <v>31</v>
      </c>
      <c r="B47" s="39"/>
      <c r="C47" s="39"/>
      <c r="D47" s="40"/>
      <c r="E47" s="40" t="s">
        <v>20</v>
      </c>
      <c r="F47" s="41">
        <v>0</v>
      </c>
      <c r="G47" s="118">
        <v>0</v>
      </c>
      <c r="H47" s="42"/>
      <c r="I47" s="42">
        <v>0</v>
      </c>
      <c r="J47" s="43">
        <v>0</v>
      </c>
    </row>
    <row r="48" spans="1:10" x14ac:dyDescent="0.25">
      <c r="A48" s="23">
        <v>311</v>
      </c>
      <c r="B48" s="24"/>
      <c r="C48" s="24"/>
      <c r="D48" s="25"/>
      <c r="E48" s="25" t="s">
        <v>51</v>
      </c>
      <c r="F48" s="3"/>
      <c r="G48" s="114"/>
      <c r="H48" s="4"/>
      <c r="I48" s="4"/>
      <c r="J48" s="5"/>
    </row>
    <row r="49" spans="1:10" x14ac:dyDescent="0.25">
      <c r="A49" s="23">
        <v>3111</v>
      </c>
      <c r="B49" s="24"/>
      <c r="C49" s="24"/>
      <c r="D49" s="25"/>
      <c r="E49" s="25" t="s">
        <v>52</v>
      </c>
      <c r="F49" s="3"/>
      <c r="G49" s="114"/>
      <c r="H49" s="4"/>
      <c r="I49" s="4"/>
      <c r="J49" s="5"/>
    </row>
    <row r="50" spans="1:10" x14ac:dyDescent="0.25">
      <c r="A50" s="23">
        <v>3113</v>
      </c>
      <c r="B50" s="24"/>
      <c r="C50" s="24"/>
      <c r="D50" s="25"/>
      <c r="E50" s="25" t="s">
        <v>53</v>
      </c>
      <c r="F50" s="3"/>
      <c r="G50" s="114"/>
      <c r="H50" s="4"/>
      <c r="I50" s="4"/>
      <c r="J50" s="5"/>
    </row>
    <row r="51" spans="1:10" x14ac:dyDescent="0.25">
      <c r="A51" s="23">
        <v>312</v>
      </c>
      <c r="B51" s="24"/>
      <c r="C51" s="24"/>
      <c r="D51" s="25"/>
      <c r="E51" s="25" t="s">
        <v>83</v>
      </c>
      <c r="F51" s="3"/>
      <c r="G51" s="114"/>
      <c r="H51" s="4"/>
      <c r="I51" s="4"/>
      <c r="J51" s="5"/>
    </row>
    <row r="52" spans="1:10" x14ac:dyDescent="0.25">
      <c r="A52" s="23">
        <v>3121</v>
      </c>
      <c r="B52" s="24"/>
      <c r="C52" s="24"/>
      <c r="D52" s="25"/>
      <c r="E52" s="25" t="s">
        <v>54</v>
      </c>
      <c r="F52" s="3"/>
      <c r="G52" s="114"/>
      <c r="H52" s="4"/>
      <c r="I52" s="4"/>
      <c r="J52" s="5"/>
    </row>
    <row r="53" spans="1:10" x14ac:dyDescent="0.25">
      <c r="A53" s="23">
        <v>313</v>
      </c>
      <c r="B53" s="24"/>
      <c r="C53" s="24"/>
      <c r="D53" s="25"/>
      <c r="E53" s="25" t="s">
        <v>55</v>
      </c>
      <c r="F53" s="3"/>
      <c r="G53" s="114"/>
      <c r="H53" s="4"/>
      <c r="I53" s="4"/>
      <c r="J53" s="5"/>
    </row>
    <row r="54" spans="1:10" ht="25.5" x14ac:dyDescent="0.25">
      <c r="A54" s="23">
        <v>3132</v>
      </c>
      <c r="B54" s="24"/>
      <c r="C54" s="24"/>
      <c r="D54" s="25"/>
      <c r="E54" s="25" t="s">
        <v>56</v>
      </c>
      <c r="F54" s="3"/>
      <c r="G54" s="114"/>
      <c r="H54" s="4"/>
      <c r="I54" s="4"/>
      <c r="J54" s="5"/>
    </row>
    <row r="55" spans="1:10" x14ac:dyDescent="0.25">
      <c r="A55" s="72">
        <v>32</v>
      </c>
      <c r="B55" s="73"/>
      <c r="C55" s="73"/>
      <c r="D55" s="74"/>
      <c r="E55" s="74" t="s">
        <v>33</v>
      </c>
      <c r="F55" s="75">
        <f>F56+F57+F58+F59+F61+F62+F63+F67+F68+F69+F70+F71+F72+F73+F75+F76+F77+F78+F79+F80+F82+F83</f>
        <v>22433.329999999998</v>
      </c>
      <c r="G55" s="122">
        <v>24754</v>
      </c>
      <c r="H55" s="76">
        <f>H58+H59+H61+H62+H63+H67+H68+H70+H71+H72+H73+H75+H76+H78+H80+H82+H83</f>
        <v>22769</v>
      </c>
      <c r="I55" s="76">
        <v>22769</v>
      </c>
      <c r="J55" s="77">
        <v>22769</v>
      </c>
    </row>
    <row r="56" spans="1:10" x14ac:dyDescent="0.25">
      <c r="A56" s="23">
        <v>321</v>
      </c>
      <c r="B56" s="24"/>
      <c r="C56" s="24"/>
      <c r="D56" s="25"/>
      <c r="E56" s="25" t="s">
        <v>84</v>
      </c>
      <c r="F56" s="3"/>
      <c r="G56" s="114"/>
      <c r="H56" s="4"/>
      <c r="I56" s="4"/>
      <c r="J56" s="5"/>
    </row>
    <row r="57" spans="1:10" ht="25.5" x14ac:dyDescent="0.25">
      <c r="A57" s="23">
        <v>3212</v>
      </c>
      <c r="B57" s="24"/>
      <c r="C57" s="24"/>
      <c r="D57" s="25"/>
      <c r="E57" s="25" t="s">
        <v>59</v>
      </c>
      <c r="F57" s="3">
        <v>248.86</v>
      </c>
      <c r="G57" s="114"/>
      <c r="H57" s="4"/>
      <c r="I57" s="4"/>
      <c r="J57" s="5"/>
    </row>
    <row r="58" spans="1:10" x14ac:dyDescent="0.25">
      <c r="A58" s="23">
        <v>3211</v>
      </c>
      <c r="B58" s="24"/>
      <c r="C58" s="24"/>
      <c r="D58" s="25"/>
      <c r="E58" s="25" t="s">
        <v>58</v>
      </c>
      <c r="F58" s="3">
        <v>281.64</v>
      </c>
      <c r="G58" s="114">
        <v>465</v>
      </c>
      <c r="H58" s="4">
        <v>465</v>
      </c>
      <c r="I58" s="4"/>
      <c r="J58" s="5"/>
    </row>
    <row r="59" spans="1:10" x14ac:dyDescent="0.25">
      <c r="A59" s="23">
        <v>3213</v>
      </c>
      <c r="B59" s="24"/>
      <c r="C59" s="24"/>
      <c r="D59" s="25"/>
      <c r="E59" s="25" t="s">
        <v>60</v>
      </c>
      <c r="F59" s="3">
        <v>506.07</v>
      </c>
      <c r="G59" s="114">
        <v>1130</v>
      </c>
      <c r="H59" s="4">
        <v>1130</v>
      </c>
      <c r="I59" s="4"/>
      <c r="J59" s="5"/>
    </row>
    <row r="60" spans="1:10" ht="25.5" x14ac:dyDescent="0.25">
      <c r="A60" s="23">
        <v>3214</v>
      </c>
      <c r="B60" s="24"/>
      <c r="C60" s="24"/>
      <c r="D60" s="25"/>
      <c r="E60" s="25" t="s">
        <v>85</v>
      </c>
      <c r="F60" s="3"/>
      <c r="G60" s="114">
        <v>0</v>
      </c>
      <c r="H60" s="4">
        <v>0</v>
      </c>
      <c r="I60" s="4"/>
      <c r="J60" s="5"/>
    </row>
    <row r="61" spans="1:10" ht="25.5" x14ac:dyDescent="0.25">
      <c r="A61" s="23">
        <v>3221</v>
      </c>
      <c r="B61" s="24"/>
      <c r="C61" s="24"/>
      <c r="D61" s="25"/>
      <c r="E61" s="25" t="s">
        <v>62</v>
      </c>
      <c r="F61" s="3">
        <v>1807.29</v>
      </c>
      <c r="G61" s="114">
        <v>1330</v>
      </c>
      <c r="H61" s="4">
        <v>1330</v>
      </c>
      <c r="I61" s="4"/>
      <c r="J61" s="5"/>
    </row>
    <row r="62" spans="1:10" x14ac:dyDescent="0.25">
      <c r="A62" s="23">
        <v>3222</v>
      </c>
      <c r="B62" s="24"/>
      <c r="C62" s="24"/>
      <c r="D62" s="25"/>
      <c r="E62" s="25" t="s">
        <v>63</v>
      </c>
      <c r="F62" s="3">
        <v>9037.6299999999992</v>
      </c>
      <c r="G62" s="114">
        <v>11019</v>
      </c>
      <c r="H62" s="4">
        <v>11019</v>
      </c>
      <c r="I62" s="4"/>
      <c r="J62" s="5"/>
    </row>
    <row r="63" spans="1:10" x14ac:dyDescent="0.25">
      <c r="A63" s="23">
        <v>3223</v>
      </c>
      <c r="B63" s="24"/>
      <c r="C63" s="24"/>
      <c r="D63" s="25"/>
      <c r="E63" s="25" t="s">
        <v>123</v>
      </c>
      <c r="F63" s="3">
        <v>858.85</v>
      </c>
      <c r="G63" s="114">
        <v>0</v>
      </c>
      <c r="H63" s="4">
        <v>1000</v>
      </c>
      <c r="I63" s="4"/>
      <c r="J63" s="5"/>
    </row>
    <row r="64" spans="1:10" x14ac:dyDescent="0.25">
      <c r="A64" s="23">
        <v>32239</v>
      </c>
      <c r="B64" s="24"/>
      <c r="C64" s="24"/>
      <c r="D64" s="25"/>
      <c r="E64" s="25" t="s">
        <v>64</v>
      </c>
      <c r="F64" s="3"/>
      <c r="G64" s="114">
        <v>0</v>
      </c>
      <c r="H64" s="4">
        <v>0</v>
      </c>
      <c r="I64" s="4"/>
      <c r="J64" s="5"/>
    </row>
    <row r="65" spans="1:10" x14ac:dyDescent="0.25">
      <c r="A65" s="23">
        <v>32234</v>
      </c>
      <c r="B65" s="24"/>
      <c r="C65" s="24"/>
      <c r="D65" s="25"/>
      <c r="E65" s="25" t="s">
        <v>65</v>
      </c>
      <c r="F65" s="3"/>
      <c r="G65" s="114">
        <v>0</v>
      </c>
      <c r="H65" s="4">
        <v>0</v>
      </c>
      <c r="I65" s="4"/>
      <c r="J65" s="5"/>
    </row>
    <row r="66" spans="1:10" x14ac:dyDescent="0.25">
      <c r="A66" s="23">
        <v>32233</v>
      </c>
      <c r="B66" s="24"/>
      <c r="C66" s="24"/>
      <c r="D66" s="25"/>
      <c r="E66" s="25" t="s">
        <v>66</v>
      </c>
      <c r="F66" s="3"/>
      <c r="G66" s="114">
        <v>0</v>
      </c>
      <c r="H66" s="4">
        <v>0</v>
      </c>
      <c r="I66" s="4"/>
      <c r="J66" s="5"/>
    </row>
    <row r="67" spans="1:10" ht="25.5" x14ac:dyDescent="0.25">
      <c r="A67" s="23">
        <v>3224</v>
      </c>
      <c r="B67" s="24"/>
      <c r="C67" s="24"/>
      <c r="D67" s="25"/>
      <c r="E67" s="25" t="s">
        <v>86</v>
      </c>
      <c r="F67" s="3">
        <v>1105.18</v>
      </c>
      <c r="G67" s="114">
        <v>1195</v>
      </c>
      <c r="H67" s="4">
        <v>1195</v>
      </c>
      <c r="I67" s="4"/>
      <c r="J67" s="5"/>
    </row>
    <row r="68" spans="1:10" x14ac:dyDescent="0.25">
      <c r="A68" s="23">
        <v>3225</v>
      </c>
      <c r="B68" s="24"/>
      <c r="C68" s="24"/>
      <c r="D68" s="25"/>
      <c r="E68" s="25" t="s">
        <v>68</v>
      </c>
      <c r="F68" s="3">
        <v>77.510000000000005</v>
      </c>
      <c r="G68" s="114">
        <v>795</v>
      </c>
      <c r="H68" s="4">
        <v>795</v>
      </c>
      <c r="I68" s="4"/>
      <c r="J68" s="5"/>
    </row>
    <row r="69" spans="1:10" ht="25.5" x14ac:dyDescent="0.25">
      <c r="A69" s="23">
        <v>3227</v>
      </c>
      <c r="B69" s="24"/>
      <c r="C69" s="24"/>
      <c r="D69" s="25"/>
      <c r="E69" s="25" t="s">
        <v>69</v>
      </c>
      <c r="F69" s="3">
        <v>331.41</v>
      </c>
      <c r="G69" s="114">
        <v>330</v>
      </c>
      <c r="H69" s="4">
        <v>0</v>
      </c>
      <c r="I69" s="4"/>
      <c r="J69" s="5"/>
    </row>
    <row r="70" spans="1:10" x14ac:dyDescent="0.25">
      <c r="A70" s="23">
        <v>3231</v>
      </c>
      <c r="B70" s="24"/>
      <c r="C70" s="24"/>
      <c r="D70" s="25"/>
      <c r="E70" s="25" t="s">
        <v>70</v>
      </c>
      <c r="F70" s="3">
        <v>1519.41</v>
      </c>
      <c r="G70" s="114">
        <v>1060</v>
      </c>
      <c r="H70" s="4">
        <v>1060</v>
      </c>
      <c r="I70" s="4"/>
      <c r="J70" s="5"/>
    </row>
    <row r="71" spans="1:10" ht="25.5" x14ac:dyDescent="0.25">
      <c r="A71" s="23">
        <v>3232</v>
      </c>
      <c r="B71" s="24"/>
      <c r="C71" s="24"/>
      <c r="D71" s="25"/>
      <c r="E71" s="25" t="s">
        <v>71</v>
      </c>
      <c r="F71" s="3">
        <v>876.5</v>
      </c>
      <c r="G71" s="114">
        <v>660</v>
      </c>
      <c r="H71" s="4">
        <v>660</v>
      </c>
      <c r="I71" s="4"/>
      <c r="J71" s="5"/>
    </row>
    <row r="72" spans="1:10" x14ac:dyDescent="0.25">
      <c r="A72" s="23">
        <v>3233</v>
      </c>
      <c r="B72" s="24"/>
      <c r="C72" s="24"/>
      <c r="D72" s="25"/>
      <c r="E72" s="25" t="s">
        <v>72</v>
      </c>
      <c r="F72" s="3">
        <v>213.28</v>
      </c>
      <c r="G72" s="114">
        <v>265</v>
      </c>
      <c r="H72" s="4">
        <v>265</v>
      </c>
      <c r="I72" s="4"/>
      <c r="J72" s="5"/>
    </row>
    <row r="73" spans="1:10" x14ac:dyDescent="0.25">
      <c r="A73" s="23">
        <v>3234</v>
      </c>
      <c r="B73" s="24"/>
      <c r="C73" s="24"/>
      <c r="D73" s="25"/>
      <c r="E73" s="25" t="s">
        <v>73</v>
      </c>
      <c r="F73" s="3">
        <v>522.26</v>
      </c>
      <c r="G73" s="114">
        <v>265</v>
      </c>
      <c r="H73" s="4">
        <v>265</v>
      </c>
      <c r="I73" s="4"/>
      <c r="J73" s="5"/>
    </row>
    <row r="74" spans="1:10" x14ac:dyDescent="0.25">
      <c r="A74" s="23">
        <v>3235</v>
      </c>
      <c r="B74" s="24"/>
      <c r="C74" s="24"/>
      <c r="D74" s="25"/>
      <c r="E74" s="25" t="s">
        <v>74</v>
      </c>
      <c r="F74" s="3"/>
      <c r="G74" s="114"/>
      <c r="H74" s="4"/>
      <c r="I74" s="4"/>
      <c r="J74" s="5"/>
    </row>
    <row r="75" spans="1:10" x14ac:dyDescent="0.25">
      <c r="A75" s="23">
        <v>3236</v>
      </c>
      <c r="B75" s="24"/>
      <c r="C75" s="24"/>
      <c r="D75" s="25"/>
      <c r="E75" s="25" t="s">
        <v>75</v>
      </c>
      <c r="F75" s="3">
        <v>2295.9699999999998</v>
      </c>
      <c r="G75" s="114">
        <v>2000</v>
      </c>
      <c r="H75" s="4">
        <v>2000</v>
      </c>
      <c r="I75" s="4"/>
      <c r="J75" s="5"/>
    </row>
    <row r="76" spans="1:10" x14ac:dyDescent="0.25">
      <c r="A76" s="23">
        <v>3237</v>
      </c>
      <c r="B76" s="24"/>
      <c r="C76" s="24"/>
      <c r="D76" s="25"/>
      <c r="E76" s="25" t="s">
        <v>76</v>
      </c>
      <c r="F76" s="3">
        <v>322.52</v>
      </c>
      <c r="G76" s="114">
        <v>795</v>
      </c>
      <c r="H76" s="4">
        <v>795</v>
      </c>
      <c r="I76" s="4"/>
      <c r="J76" s="5"/>
    </row>
    <row r="77" spans="1:10" x14ac:dyDescent="0.25">
      <c r="A77" s="23">
        <v>3238</v>
      </c>
      <c r="B77" s="24"/>
      <c r="C77" s="24"/>
      <c r="D77" s="25"/>
      <c r="E77" s="25" t="s">
        <v>77</v>
      </c>
      <c r="F77" s="3">
        <v>1370.63</v>
      </c>
      <c r="G77" s="114">
        <v>2655</v>
      </c>
      <c r="H77" s="4">
        <v>0</v>
      </c>
      <c r="I77" s="4"/>
      <c r="J77" s="5"/>
    </row>
    <row r="78" spans="1:10" x14ac:dyDescent="0.25">
      <c r="A78" s="23">
        <v>3239</v>
      </c>
      <c r="B78" s="24"/>
      <c r="C78" s="24"/>
      <c r="D78" s="25"/>
      <c r="E78" s="25" t="s">
        <v>78</v>
      </c>
      <c r="F78" s="3">
        <v>119.32</v>
      </c>
      <c r="G78" s="114">
        <v>265</v>
      </c>
      <c r="H78" s="4">
        <v>265</v>
      </c>
      <c r="I78" s="4"/>
      <c r="J78" s="5"/>
    </row>
    <row r="79" spans="1:10" x14ac:dyDescent="0.25">
      <c r="A79" s="23">
        <v>3292</v>
      </c>
      <c r="B79" s="24"/>
      <c r="C79" s="24"/>
      <c r="D79" s="25"/>
      <c r="E79" s="25" t="s">
        <v>80</v>
      </c>
      <c r="F79" s="3">
        <v>431.48</v>
      </c>
      <c r="G79" s="114">
        <v>0</v>
      </c>
      <c r="H79" s="4">
        <v>0</v>
      </c>
      <c r="I79" s="4"/>
      <c r="J79" s="5"/>
    </row>
    <row r="80" spans="1:10" x14ac:dyDescent="0.25">
      <c r="A80" s="23">
        <v>3293</v>
      </c>
      <c r="B80" s="24"/>
      <c r="C80" s="24"/>
      <c r="D80" s="25"/>
      <c r="E80" s="25" t="s">
        <v>87</v>
      </c>
      <c r="F80" s="3">
        <v>473.02</v>
      </c>
      <c r="G80" s="114">
        <v>265</v>
      </c>
      <c r="H80" s="4">
        <v>265</v>
      </c>
      <c r="I80" s="4"/>
      <c r="J80" s="5"/>
    </row>
    <row r="81" spans="1:10" x14ac:dyDescent="0.25">
      <c r="A81" s="23">
        <v>3294</v>
      </c>
      <c r="B81" s="24"/>
      <c r="C81" s="24"/>
      <c r="D81" s="25"/>
      <c r="E81" s="25" t="s">
        <v>88</v>
      </c>
      <c r="F81" s="3"/>
      <c r="G81" s="114">
        <v>0</v>
      </c>
      <c r="H81" s="4">
        <v>0</v>
      </c>
      <c r="I81" s="4"/>
      <c r="J81" s="5"/>
    </row>
    <row r="82" spans="1:10" x14ac:dyDescent="0.25">
      <c r="A82" s="23">
        <v>3295</v>
      </c>
      <c r="B82" s="24"/>
      <c r="C82" s="24"/>
      <c r="D82" s="25"/>
      <c r="E82" s="25" t="s">
        <v>89</v>
      </c>
      <c r="F82" s="3">
        <v>7.96</v>
      </c>
      <c r="G82" s="114">
        <v>130</v>
      </c>
      <c r="H82" s="4">
        <v>130</v>
      </c>
      <c r="I82" s="4"/>
      <c r="J82" s="5"/>
    </row>
    <row r="83" spans="1:10" ht="25.5" x14ac:dyDescent="0.25">
      <c r="A83" s="23">
        <v>3299</v>
      </c>
      <c r="B83" s="24"/>
      <c r="C83" s="24"/>
      <c r="D83" s="25"/>
      <c r="E83" s="25" t="s">
        <v>79</v>
      </c>
      <c r="F83" s="3">
        <v>26.54</v>
      </c>
      <c r="G83" s="114">
        <v>130</v>
      </c>
      <c r="H83" s="4">
        <v>130</v>
      </c>
      <c r="I83" s="4"/>
      <c r="J83" s="5"/>
    </row>
    <row r="84" spans="1:10" x14ac:dyDescent="0.25">
      <c r="A84" s="72">
        <v>34</v>
      </c>
      <c r="B84" s="73"/>
      <c r="C84" s="73"/>
      <c r="D84" s="74"/>
      <c r="E84" s="74" t="s">
        <v>90</v>
      </c>
      <c r="F84" s="75">
        <v>429.09</v>
      </c>
      <c r="G84" s="122">
        <v>400</v>
      </c>
      <c r="H84" s="76">
        <v>400</v>
      </c>
      <c r="I84" s="76">
        <v>400</v>
      </c>
      <c r="J84" s="77">
        <v>400</v>
      </c>
    </row>
    <row r="85" spans="1:10" x14ac:dyDescent="0.25">
      <c r="A85" s="23">
        <v>343</v>
      </c>
      <c r="B85" s="24"/>
      <c r="C85" s="24"/>
      <c r="D85" s="25"/>
      <c r="E85" s="25" t="s">
        <v>91</v>
      </c>
      <c r="F85" s="3"/>
      <c r="G85" s="114">
        <v>400</v>
      </c>
      <c r="H85" s="4">
        <v>400</v>
      </c>
      <c r="I85" s="4"/>
      <c r="J85" s="5"/>
    </row>
    <row r="86" spans="1:10" x14ac:dyDescent="0.25">
      <c r="A86" s="23">
        <v>3431</v>
      </c>
      <c r="B86" s="24"/>
      <c r="C86" s="24"/>
      <c r="D86" s="25"/>
      <c r="E86" s="25" t="s">
        <v>92</v>
      </c>
      <c r="F86" s="3">
        <v>428.43</v>
      </c>
      <c r="G86" s="114"/>
      <c r="H86" s="4"/>
      <c r="I86" s="4"/>
      <c r="J86" s="5"/>
    </row>
    <row r="87" spans="1:10" x14ac:dyDescent="0.25">
      <c r="A87" s="23">
        <v>3433</v>
      </c>
      <c r="B87" s="24"/>
      <c r="C87" s="24"/>
      <c r="D87" s="25"/>
      <c r="E87" s="25" t="s">
        <v>93</v>
      </c>
      <c r="F87" s="3">
        <v>0.66</v>
      </c>
      <c r="G87" s="114">
        <v>0</v>
      </c>
      <c r="H87" s="4">
        <v>0</v>
      </c>
      <c r="I87" s="4"/>
      <c r="J87" s="5"/>
    </row>
    <row r="88" spans="1:10" x14ac:dyDescent="0.25">
      <c r="A88" s="59"/>
      <c r="B88" s="60"/>
      <c r="C88" s="60"/>
      <c r="D88" s="61"/>
      <c r="E88" s="61"/>
      <c r="F88" s="3"/>
      <c r="G88" s="114"/>
      <c r="H88" s="4"/>
      <c r="I88" s="4"/>
      <c r="J88" s="5"/>
    </row>
    <row r="89" spans="1:10" x14ac:dyDescent="0.25">
      <c r="A89" s="78" t="s">
        <v>81</v>
      </c>
      <c r="B89" s="79"/>
      <c r="C89" s="79"/>
      <c r="D89" s="80"/>
      <c r="E89" s="80" t="s">
        <v>82</v>
      </c>
      <c r="F89" s="81">
        <v>764.08</v>
      </c>
      <c r="G89" s="123">
        <v>3050</v>
      </c>
      <c r="H89" s="82">
        <v>3050</v>
      </c>
      <c r="I89" s="82">
        <v>3050</v>
      </c>
      <c r="J89" s="83">
        <v>3050</v>
      </c>
    </row>
    <row r="90" spans="1:10" ht="25.5" x14ac:dyDescent="0.25">
      <c r="A90" s="50">
        <v>4</v>
      </c>
      <c r="B90" s="51"/>
      <c r="C90" s="51"/>
      <c r="D90" s="52"/>
      <c r="E90" s="52" t="s">
        <v>21</v>
      </c>
      <c r="F90" s="53">
        <v>764</v>
      </c>
      <c r="G90" s="120">
        <v>3050</v>
      </c>
      <c r="H90" s="54">
        <v>3050</v>
      </c>
      <c r="I90" s="54"/>
      <c r="J90" s="55"/>
    </row>
    <row r="91" spans="1:10" ht="25.5" x14ac:dyDescent="0.25">
      <c r="A91" s="23">
        <v>42</v>
      </c>
      <c r="B91" s="24"/>
      <c r="C91" s="24"/>
      <c r="D91" s="25"/>
      <c r="E91" s="25" t="s">
        <v>94</v>
      </c>
      <c r="F91" s="3">
        <v>764</v>
      </c>
      <c r="G91" s="114">
        <v>3050</v>
      </c>
      <c r="H91" s="4">
        <v>3050</v>
      </c>
      <c r="I91" s="4"/>
      <c r="J91" s="5"/>
    </row>
    <row r="92" spans="1:10" x14ac:dyDescent="0.25">
      <c r="A92" s="23">
        <v>4221</v>
      </c>
      <c r="B92" s="24"/>
      <c r="C92" s="24"/>
      <c r="D92" s="25"/>
      <c r="E92" s="25" t="s">
        <v>95</v>
      </c>
      <c r="F92" s="3"/>
      <c r="G92" s="114">
        <v>1330</v>
      </c>
      <c r="H92" s="4">
        <v>1330</v>
      </c>
      <c r="I92" s="4"/>
      <c r="J92" s="5"/>
    </row>
    <row r="93" spans="1:10" x14ac:dyDescent="0.25">
      <c r="A93" s="23">
        <v>4222</v>
      </c>
      <c r="B93" s="24"/>
      <c r="C93" s="24"/>
      <c r="D93" s="25"/>
      <c r="E93" s="25" t="s">
        <v>96</v>
      </c>
      <c r="F93" s="3"/>
      <c r="G93" s="114">
        <v>265</v>
      </c>
      <c r="H93" s="4">
        <v>265</v>
      </c>
      <c r="I93" s="4"/>
      <c r="J93" s="5"/>
    </row>
    <row r="94" spans="1:10" x14ac:dyDescent="0.25">
      <c r="A94" s="23">
        <v>4226</v>
      </c>
      <c r="B94" s="24"/>
      <c r="C94" s="24"/>
      <c r="D94" s="25"/>
      <c r="E94" s="25" t="s">
        <v>97</v>
      </c>
      <c r="F94" s="3"/>
      <c r="G94" s="114">
        <v>265</v>
      </c>
      <c r="H94" s="4">
        <v>265</v>
      </c>
      <c r="I94" s="4"/>
      <c r="J94" s="5"/>
    </row>
    <row r="95" spans="1:10" ht="25.5" x14ac:dyDescent="0.25">
      <c r="A95" s="23">
        <v>4227</v>
      </c>
      <c r="B95" s="24"/>
      <c r="C95" s="24"/>
      <c r="D95" s="25"/>
      <c r="E95" s="25" t="s">
        <v>98</v>
      </c>
      <c r="F95" s="3"/>
      <c r="G95" s="114">
        <v>1060</v>
      </c>
      <c r="H95" s="4">
        <v>1060</v>
      </c>
      <c r="I95" s="4"/>
      <c r="J95" s="5"/>
    </row>
    <row r="96" spans="1:10" x14ac:dyDescent="0.25">
      <c r="A96" s="23">
        <v>4241</v>
      </c>
      <c r="B96" s="24"/>
      <c r="C96" s="24"/>
      <c r="D96" s="25"/>
      <c r="E96" s="25" t="s">
        <v>99</v>
      </c>
      <c r="F96" s="3"/>
      <c r="G96" s="114">
        <v>130</v>
      </c>
      <c r="H96" s="4">
        <v>130</v>
      </c>
      <c r="I96" s="4"/>
      <c r="J96" s="5"/>
    </row>
    <row r="97" spans="1:10" ht="30" customHeight="1" x14ac:dyDescent="0.25">
      <c r="A97" s="62" t="s">
        <v>106</v>
      </c>
      <c r="B97" s="63"/>
      <c r="C97" s="63"/>
      <c r="D97" s="64"/>
      <c r="E97" s="67" t="s">
        <v>107</v>
      </c>
      <c r="F97" s="68">
        <v>0</v>
      </c>
      <c r="G97" s="121">
        <v>19910</v>
      </c>
      <c r="H97" s="69">
        <v>0</v>
      </c>
      <c r="I97" s="69"/>
      <c r="J97" s="70"/>
    </row>
    <row r="98" spans="1:10" ht="25.5" x14ac:dyDescent="0.25">
      <c r="A98" s="50">
        <v>4</v>
      </c>
      <c r="B98" s="51"/>
      <c r="C98" s="51"/>
      <c r="D98" s="52"/>
      <c r="E98" s="52" t="s">
        <v>21</v>
      </c>
      <c r="F98" s="53">
        <v>0</v>
      </c>
      <c r="G98" s="120">
        <v>19910</v>
      </c>
      <c r="H98" s="54">
        <v>0</v>
      </c>
      <c r="I98" s="54"/>
      <c r="J98" s="55"/>
    </row>
    <row r="99" spans="1:10" ht="25.5" x14ac:dyDescent="0.25">
      <c r="A99" s="59">
        <v>42</v>
      </c>
      <c r="B99" s="60"/>
      <c r="C99" s="60"/>
      <c r="D99" s="61"/>
      <c r="E99" s="61" t="s">
        <v>94</v>
      </c>
      <c r="F99" s="3">
        <v>0</v>
      </c>
      <c r="G99" s="114"/>
      <c r="H99" s="4"/>
      <c r="I99" s="4"/>
      <c r="J99" s="5"/>
    </row>
    <row r="100" spans="1:10" x14ac:dyDescent="0.25">
      <c r="A100" s="65" t="s">
        <v>104</v>
      </c>
      <c r="B100" s="33"/>
      <c r="C100" s="33"/>
      <c r="D100" s="34"/>
      <c r="E100" s="34" t="s">
        <v>100</v>
      </c>
      <c r="F100" s="35">
        <v>4</v>
      </c>
      <c r="G100" s="117">
        <v>4</v>
      </c>
      <c r="H100" s="36">
        <v>4</v>
      </c>
      <c r="I100" s="36">
        <v>4</v>
      </c>
      <c r="J100" s="37">
        <v>4</v>
      </c>
    </row>
    <row r="101" spans="1:10" ht="25.5" x14ac:dyDescent="0.25">
      <c r="A101" s="23">
        <v>3221</v>
      </c>
      <c r="B101" s="24"/>
      <c r="C101" s="24"/>
      <c r="D101" s="25"/>
      <c r="E101" s="25" t="s">
        <v>62</v>
      </c>
      <c r="F101" s="3">
        <v>4</v>
      </c>
      <c r="G101" s="114">
        <v>4</v>
      </c>
      <c r="H101" s="4">
        <v>4</v>
      </c>
      <c r="I101" s="4"/>
      <c r="J101" s="5"/>
    </row>
    <row r="102" spans="1:10" ht="25.5" x14ac:dyDescent="0.25">
      <c r="A102" s="66" t="s">
        <v>105</v>
      </c>
      <c r="B102" s="56"/>
      <c r="C102" s="56"/>
      <c r="D102" s="57"/>
      <c r="E102" s="57" t="s">
        <v>101</v>
      </c>
      <c r="F102" s="28">
        <v>3185.35</v>
      </c>
      <c r="G102" s="116">
        <v>1330</v>
      </c>
      <c r="H102" s="30">
        <v>1500</v>
      </c>
      <c r="I102" s="30">
        <v>15000</v>
      </c>
      <c r="J102" s="58">
        <v>1500</v>
      </c>
    </row>
    <row r="103" spans="1:10" ht="25.5" x14ac:dyDescent="0.25">
      <c r="A103" s="23">
        <v>3221</v>
      </c>
      <c r="B103" s="24"/>
      <c r="C103" s="24"/>
      <c r="D103" s="25"/>
      <c r="E103" s="25" t="s">
        <v>62</v>
      </c>
      <c r="F103" s="3">
        <v>3185</v>
      </c>
      <c r="G103" s="114">
        <v>1330</v>
      </c>
      <c r="H103" s="4">
        <v>800</v>
      </c>
      <c r="I103" s="4"/>
      <c r="J103" s="5"/>
    </row>
    <row r="104" spans="1:10" x14ac:dyDescent="0.25">
      <c r="A104" s="152">
        <v>3223</v>
      </c>
      <c r="B104" s="153"/>
      <c r="C104" s="153"/>
      <c r="D104" s="139"/>
      <c r="E104" s="139" t="s">
        <v>124</v>
      </c>
      <c r="F104" s="136">
        <v>0</v>
      </c>
      <c r="G104" s="136">
        <v>800</v>
      </c>
      <c r="H104" s="136">
        <v>700</v>
      </c>
      <c r="I104" s="136"/>
      <c r="J104" s="137"/>
    </row>
    <row r="107" spans="1:10" x14ac:dyDescent="0.25">
      <c r="C107" t="s">
        <v>118</v>
      </c>
      <c r="D107" s="180" t="s">
        <v>149</v>
      </c>
    </row>
    <row r="109" spans="1:10" x14ac:dyDescent="0.25">
      <c r="C109" t="s">
        <v>147</v>
      </c>
    </row>
    <row r="110" spans="1:10" x14ac:dyDescent="0.25">
      <c r="C110" t="s">
        <v>150</v>
      </c>
    </row>
    <row r="111" spans="1:10" x14ac:dyDescent="0.25">
      <c r="H111" t="s">
        <v>114</v>
      </c>
    </row>
    <row r="112" spans="1:10" x14ac:dyDescent="0.25">
      <c r="H112" t="s">
        <v>115</v>
      </c>
    </row>
  </sheetData>
  <mergeCells count="15">
    <mergeCell ref="A9:D9"/>
    <mergeCell ref="A10:D10"/>
    <mergeCell ref="A11:D11"/>
    <mergeCell ref="A16:D16"/>
    <mergeCell ref="A18:D18"/>
    <mergeCell ref="A12:D12"/>
    <mergeCell ref="A13:D13"/>
    <mergeCell ref="A14:D14"/>
    <mergeCell ref="A15:D15"/>
    <mergeCell ref="A17:D17"/>
    <mergeCell ref="A6:D6"/>
    <mergeCell ref="A7:D7"/>
    <mergeCell ref="A1:J1"/>
    <mergeCell ref="A3:J3"/>
    <mergeCell ref="A5:D5"/>
  </mergeCells>
  <pageMargins left="0.7" right="0.7" top="0.75" bottom="0.75" header="0.3" footer="0.3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2023-12-21T12:52:07Z</cp:lastPrinted>
  <dcterms:created xsi:type="dcterms:W3CDTF">2022-08-12T12:51:27Z</dcterms:created>
  <dcterms:modified xsi:type="dcterms:W3CDTF">2023-12-21T12:54:03Z</dcterms:modified>
</cp:coreProperties>
</file>